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filterPrivacy="1" defaultThemeVersion="124226"/>
  <xr:revisionPtr revIDLastSave="0" documentId="8_{9ECCE3C7-F37F-41A0-8C14-1CEB135BCE04}" xr6:coauthVersionLast="47" xr6:coauthVersionMax="47" xr10:uidLastSave="{00000000-0000-0000-0000-000000000000}"/>
  <bookViews>
    <workbookView xWindow="225" yWindow="600" windowWidth="28575" windowHeight="15600" xr2:uid="{00000000-000D-0000-FFFF-FFFF00000000}"/>
  </bookViews>
  <sheets>
    <sheet name="Sumár" sheetId="3" r:id="rId1"/>
    <sheet name="výdavky" sheetId="1" r:id="rId2"/>
    <sheet name="príjmy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1" i="1" l="1"/>
  <c r="J201" i="1"/>
  <c r="J373" i="1" l="1"/>
  <c r="J368" i="1"/>
  <c r="J364" i="1"/>
  <c r="J358" i="1"/>
  <c r="J355" i="1"/>
  <c r="J346" i="1"/>
  <c r="J344" i="1"/>
  <c r="J341" i="1"/>
  <c r="J339" i="1"/>
  <c r="J336" i="1"/>
  <c r="J323" i="1"/>
  <c r="J318" i="1"/>
  <c r="J307" i="1"/>
  <c r="J303" i="1"/>
  <c r="J295" i="1"/>
  <c r="J282" i="1"/>
  <c r="J275" i="1"/>
  <c r="J270" i="1"/>
  <c r="J268" i="1"/>
  <c r="J266" i="1"/>
  <c r="J256" i="1"/>
  <c r="J252" i="1"/>
  <c r="J239" i="1"/>
  <c r="J225" i="1"/>
  <c r="J218" i="1"/>
  <c r="J213" i="1"/>
  <c r="J207" i="1"/>
  <c r="J202" i="1"/>
  <c r="J194" i="1"/>
  <c r="J192" i="1"/>
  <c r="J189" i="1"/>
  <c r="J173" i="1"/>
  <c r="J167" i="1"/>
  <c r="J165" i="1"/>
  <c r="J163" i="1"/>
  <c r="J154" i="1"/>
  <c r="J145" i="1"/>
  <c r="J141" i="1"/>
  <c r="J139" i="1"/>
  <c r="J375" i="1" s="1"/>
  <c r="J137" i="1"/>
  <c r="J135" i="1"/>
  <c r="J120" i="1"/>
  <c r="J118" i="1"/>
  <c r="J116" i="1"/>
  <c r="J114" i="1"/>
  <c r="J112" i="1"/>
  <c r="J110" i="1"/>
  <c r="J87" i="1"/>
  <c r="J107" i="1" s="1"/>
  <c r="J35" i="1"/>
  <c r="J30" i="1"/>
  <c r="J20" i="1"/>
  <c r="I373" i="1"/>
  <c r="I368" i="1"/>
  <c r="I364" i="1"/>
  <c r="I358" i="1"/>
  <c r="I355" i="1"/>
  <c r="I346" i="1"/>
  <c r="I344" i="1"/>
  <c r="I341" i="1"/>
  <c r="I339" i="1"/>
  <c r="I336" i="1"/>
  <c r="I323" i="1"/>
  <c r="I318" i="1"/>
  <c r="I307" i="1"/>
  <c r="I303" i="1"/>
  <c r="I295" i="1"/>
  <c r="I282" i="1"/>
  <c r="I275" i="1"/>
  <c r="I270" i="1"/>
  <c r="I268" i="1"/>
  <c r="I266" i="1"/>
  <c r="I256" i="1"/>
  <c r="I252" i="1"/>
  <c r="I239" i="1"/>
  <c r="I225" i="1"/>
  <c r="I218" i="1"/>
  <c r="I213" i="1"/>
  <c r="I207" i="1"/>
  <c r="I202" i="1"/>
  <c r="I194" i="1"/>
  <c r="I192" i="1"/>
  <c r="I189" i="1"/>
  <c r="I173" i="1"/>
  <c r="I167" i="1"/>
  <c r="I165" i="1"/>
  <c r="I163" i="1"/>
  <c r="I154" i="1"/>
  <c r="I145" i="1"/>
  <c r="I141" i="1"/>
  <c r="I139" i="1"/>
  <c r="I375" i="1" s="1"/>
  <c r="I137" i="1"/>
  <c r="I135" i="1"/>
  <c r="I120" i="1"/>
  <c r="I118" i="1"/>
  <c r="I116" i="1"/>
  <c r="I114" i="1"/>
  <c r="I112" i="1"/>
  <c r="I110" i="1"/>
  <c r="I87" i="1"/>
  <c r="I107" i="1" s="1"/>
  <c r="I35" i="1"/>
  <c r="I30" i="1"/>
  <c r="I20" i="1"/>
  <c r="H161" i="2"/>
  <c r="H167" i="2" s="1"/>
  <c r="H154" i="2"/>
  <c r="H166" i="2" s="1"/>
  <c r="H139" i="2"/>
  <c r="H128" i="2"/>
  <c r="H28" i="2"/>
  <c r="H46" i="2" s="1"/>
  <c r="H165" i="2" s="1"/>
  <c r="G161" i="2"/>
  <c r="G167" i="2" s="1"/>
  <c r="G154" i="2"/>
  <c r="G166" i="2" s="1"/>
  <c r="G139" i="2"/>
  <c r="G128" i="2"/>
  <c r="G164" i="2" s="1"/>
  <c r="G28" i="2"/>
  <c r="G46" i="2" s="1"/>
  <c r="G165" i="2" s="1"/>
  <c r="H164" i="2" l="1"/>
  <c r="J372" i="1"/>
  <c r="I372" i="1"/>
  <c r="J121" i="1"/>
  <c r="J370" i="1" s="1"/>
  <c r="I121" i="1"/>
  <c r="I370" i="1" s="1"/>
  <c r="H168" i="2"/>
  <c r="H170" i="2" s="1"/>
  <c r="G168" i="2"/>
  <c r="G170" i="2" s="1"/>
  <c r="H373" i="1"/>
  <c r="H368" i="1"/>
  <c r="H35" i="1"/>
  <c r="H30" i="1"/>
  <c r="F154" i="2"/>
  <c r="F139" i="2"/>
  <c r="J377" i="1" l="1"/>
  <c r="J382" i="1" s="1"/>
  <c r="I377" i="1"/>
  <c r="I382" i="1" s="1"/>
  <c r="D21" i="3" l="1"/>
  <c r="D20" i="3"/>
  <c r="D7" i="3"/>
  <c r="D14" i="3" l="1"/>
  <c r="D9" i="3"/>
  <c r="C14" i="3"/>
  <c r="H87" i="1" l="1"/>
  <c r="H266" i="1" l="1"/>
  <c r="H364" i="1"/>
  <c r="H252" i="1"/>
  <c r="H239" i="1"/>
  <c r="D23" i="3" l="1"/>
  <c r="D25" i="3" s="1"/>
  <c r="C23" i="3"/>
  <c r="C25" i="3" s="1"/>
  <c r="C9" i="3"/>
  <c r="C15" i="3" s="1"/>
  <c r="H20" i="1" l="1"/>
  <c r="H107" i="1"/>
  <c r="H110" i="1"/>
  <c r="H112" i="1"/>
  <c r="H114" i="1"/>
  <c r="H116" i="1"/>
  <c r="H118" i="1"/>
  <c r="H120" i="1"/>
  <c r="H135" i="1"/>
  <c r="H137" i="1"/>
  <c r="H139" i="1"/>
  <c r="H375" i="1" s="1"/>
  <c r="H141" i="1"/>
  <c r="H145" i="1"/>
  <c r="H154" i="1"/>
  <c r="H163" i="1"/>
  <c r="H165" i="1"/>
  <c r="H167" i="1"/>
  <c r="H173" i="1"/>
  <c r="H189" i="1"/>
  <c r="H192" i="1"/>
  <c r="H194" i="1"/>
  <c r="H201" i="1"/>
  <c r="H202" i="1"/>
  <c r="H207" i="1"/>
  <c r="H213" i="1"/>
  <c r="H218" i="1"/>
  <c r="H225" i="1"/>
  <c r="H256" i="1"/>
  <c r="H268" i="1"/>
  <c r="H270" i="1"/>
  <c r="H275" i="1"/>
  <c r="H282" i="1"/>
  <c r="H295" i="1"/>
  <c r="H303" i="1"/>
  <c r="H307" i="1"/>
  <c r="H318" i="1"/>
  <c r="H323" i="1"/>
  <c r="H336" i="1"/>
  <c r="H339" i="1"/>
  <c r="H341" i="1"/>
  <c r="H344" i="1"/>
  <c r="H346" i="1"/>
  <c r="H355" i="1"/>
  <c r="H358" i="1"/>
  <c r="H121" i="1" l="1"/>
  <c r="H370" i="1" s="1"/>
  <c r="H372" i="1"/>
  <c r="H377" i="1" l="1"/>
  <c r="H382" i="1" s="1"/>
  <c r="F28" i="2"/>
  <c r="F128" i="2"/>
  <c r="F161" i="2"/>
  <c r="F46" i="2" l="1"/>
  <c r="F165" i="2" s="1"/>
  <c r="F164" i="2"/>
  <c r="F167" i="2" l="1"/>
  <c r="F166" i="2"/>
  <c r="F168" i="2" l="1"/>
  <c r="F170" i="2" s="1"/>
  <c r="B9" i="3"/>
  <c r="D15" i="3" s="1"/>
  <c r="B23" i="3"/>
  <c r="B25" i="3" s="1"/>
  <c r="B14" i="3"/>
  <c r="B15" i="3" l="1"/>
</calcChain>
</file>

<file path=xl/sharedStrings.xml><?xml version="1.0" encoding="utf-8"?>
<sst xmlns="http://schemas.openxmlformats.org/spreadsheetml/2006/main" count="1041" uniqueCount="596">
  <si>
    <t>Prog</t>
  </si>
  <si>
    <t>P p</t>
  </si>
  <si>
    <t>Popis</t>
  </si>
  <si>
    <t>Ocu mzda</t>
  </si>
  <si>
    <t>Osobný príplatok</t>
  </si>
  <si>
    <t>Ocú príplatok za kvalitné plnenie úloh</t>
  </si>
  <si>
    <t>Poistné Všeobecná zdravotná poisťovňa</t>
  </si>
  <si>
    <t>Poistné Dôvera</t>
  </si>
  <si>
    <t>poistné - nemocenské poistenie</t>
  </si>
  <si>
    <t>poistné -starobné poistenie</t>
  </si>
  <si>
    <t>poistné -úrazové</t>
  </si>
  <si>
    <t>poistné - invalidné</t>
  </si>
  <si>
    <t>poistenie v nezamestnanosti</t>
  </si>
  <si>
    <t>poistné do rezervného fondu</t>
  </si>
  <si>
    <t>cestovné náhrady - tuzemské</t>
  </si>
  <si>
    <t>Ocú - vodné</t>
  </si>
  <si>
    <t>Ocú - interierové vybavenie</t>
  </si>
  <si>
    <t>Ocú nákup výpočtovej techniky</t>
  </si>
  <si>
    <t>Knihy, časopisy, noviny</t>
  </si>
  <si>
    <t>Ocú softver</t>
  </si>
  <si>
    <t>údržba výpočtovej techniky</t>
  </si>
  <si>
    <t>údržba kancelárs. strojov</t>
  </si>
  <si>
    <t>revízie, kontrola zariadení</t>
  </si>
  <si>
    <t>údržba administratív. Budov</t>
  </si>
  <si>
    <t>nájomné pozemky</t>
  </si>
  <si>
    <t>školenia,kurzy,semináre,porady</t>
  </si>
  <si>
    <t>súťažné podklady</t>
  </si>
  <si>
    <t>rozmnožovacie a plánografické práce</t>
  </si>
  <si>
    <t>advokátske, komerčné, právne služby</t>
  </si>
  <si>
    <t>štúdie, expertízy, posudky</t>
  </si>
  <si>
    <t>poplatky banke</t>
  </si>
  <si>
    <t>stravovanie zamestnanci</t>
  </si>
  <si>
    <t>prídel do soc. Fondu</t>
  </si>
  <si>
    <t>odmeny a príspevky</t>
  </si>
  <si>
    <t>Ocú dohody</t>
  </si>
  <si>
    <t>zrážková daň</t>
  </si>
  <si>
    <t>PN</t>
  </si>
  <si>
    <t>Bežné transfery - odstupné</t>
  </si>
  <si>
    <t>rutinná aštandar  oprava strojov</t>
  </si>
  <si>
    <t>Ocú elek energia</t>
  </si>
  <si>
    <t>Ocu telefón, fax</t>
  </si>
  <si>
    <t>Ocú kancelárske potreby</t>
  </si>
  <si>
    <t>poplatok SOZA</t>
  </si>
  <si>
    <t>územný plán</t>
  </si>
  <si>
    <t>správne poplatky</t>
  </si>
  <si>
    <t>dane</t>
  </si>
  <si>
    <t>Ocú plyn</t>
  </si>
  <si>
    <t xml:space="preserve"> koncesionársky poplatok</t>
  </si>
  <si>
    <t>Ocú čistiace potreby</t>
  </si>
  <si>
    <t>poštové  a telekomunikačné služby</t>
  </si>
  <si>
    <t>tlačivá, tlačiarenské služby</t>
  </si>
  <si>
    <t>kvety, vence</t>
  </si>
  <si>
    <t>Spolu - Bežný rozpočet</t>
  </si>
  <si>
    <t>stravovanie</t>
  </si>
  <si>
    <t>použitie soc. Fondu</t>
  </si>
  <si>
    <t>prispevok ZMOS</t>
  </si>
  <si>
    <t>členstvo v org. a združeniach</t>
  </si>
  <si>
    <t>propagácia a reklama</t>
  </si>
  <si>
    <t>propagácia a prezentácia obce</t>
  </si>
  <si>
    <t>mzda kontrolórka</t>
  </si>
  <si>
    <t>kontrólna činnosť</t>
  </si>
  <si>
    <t>auditórska služba</t>
  </si>
  <si>
    <t xml:space="preserve">audit </t>
  </si>
  <si>
    <t>odmena poslancom</t>
  </si>
  <si>
    <t>obecné zastupiteľstvo</t>
  </si>
  <si>
    <t>Plánovanie manažment, kontrola</t>
  </si>
  <si>
    <t>material  nájomné byty</t>
  </si>
  <si>
    <t>NB 9 energia</t>
  </si>
  <si>
    <t>NB- 9 voda</t>
  </si>
  <si>
    <t>NB-432  energia</t>
  </si>
  <si>
    <t>NB-432  voda</t>
  </si>
  <si>
    <t>NB-435  energia</t>
  </si>
  <si>
    <t>NB-435  voda</t>
  </si>
  <si>
    <t>NB-436  energia</t>
  </si>
  <si>
    <t>NB-436  voda</t>
  </si>
  <si>
    <t>NB-437  energia</t>
  </si>
  <si>
    <t>NB-437  voda</t>
  </si>
  <si>
    <t>manažment</t>
  </si>
  <si>
    <t>splátka úrokov z úveru</t>
  </si>
  <si>
    <t>splátka dlhodobého úveru</t>
  </si>
  <si>
    <t>inžinierske a geometrické plány</t>
  </si>
  <si>
    <t>nákup pozemkov IBV</t>
  </si>
  <si>
    <t>IBV Dolinky realizácia</t>
  </si>
  <si>
    <t>mzda chránená dielňa  ŠR</t>
  </si>
  <si>
    <t>poistne  CHD - všeobecná zdrav poisť ŠR</t>
  </si>
  <si>
    <t>CHD-nemoc poisten ŠR</t>
  </si>
  <si>
    <t>CHD-starob poisten  ŠR</t>
  </si>
  <si>
    <t>CHD-úrazové poisten  ŠR</t>
  </si>
  <si>
    <t>CHD-invalidné poisten  ŠR</t>
  </si>
  <si>
    <t>CHD-rezervný fond ŠRF</t>
  </si>
  <si>
    <t>Europsky socialny fond - prostr EU</t>
  </si>
  <si>
    <t>mzda opatrovateľka</t>
  </si>
  <si>
    <t>dávky soc zabezpečenia</t>
  </si>
  <si>
    <t>socialny príspevok</t>
  </si>
  <si>
    <t>príspevok pri živel pohromách</t>
  </si>
  <si>
    <t>matrika mzda</t>
  </si>
  <si>
    <t>matrika poistné - zdravotná poistovne</t>
  </si>
  <si>
    <t>matrika nemocenské poistenie</t>
  </si>
  <si>
    <t>matrika starobne poistenie</t>
  </si>
  <si>
    <t>matrika úrazové poistenie</t>
  </si>
  <si>
    <t>matrika invalidné poistenie</t>
  </si>
  <si>
    <t>matrika poistenie v nezamestnanosti</t>
  </si>
  <si>
    <t>matrika poistenie rezervný fond</t>
  </si>
  <si>
    <t>matrika material</t>
  </si>
  <si>
    <t>material REGOP</t>
  </si>
  <si>
    <t>spoločný úrad</t>
  </si>
  <si>
    <t>spoloč úrad -stavebný úrad</t>
  </si>
  <si>
    <t>spoloč úrad -životné prostredie</t>
  </si>
  <si>
    <t>bežné transfery obcí - CO</t>
  </si>
  <si>
    <t>bežné transfery obcí - Spoloč úrad</t>
  </si>
  <si>
    <t>BR -administratívne služby</t>
  </si>
  <si>
    <t>BR-pomoc občanom v hmotnej núdzi</t>
  </si>
  <si>
    <t>BR- opatrovateľská služba</t>
  </si>
  <si>
    <t>BR - Europsky socialny fond - prostr ŠR</t>
  </si>
  <si>
    <t>MR - CD platne</t>
  </si>
  <si>
    <t>MR - údržba</t>
  </si>
  <si>
    <t>BR- miestny rozhlas</t>
  </si>
  <si>
    <t>Trakovické novinky</t>
  </si>
  <si>
    <t>BR - Trakovické novinky</t>
  </si>
  <si>
    <t>ZS- el. energia</t>
  </si>
  <si>
    <t>ZS-vodné,stočné</t>
  </si>
  <si>
    <t>ZS- material</t>
  </si>
  <si>
    <t>ZS- údržba</t>
  </si>
  <si>
    <t>ZS-plyn</t>
  </si>
  <si>
    <t>BR - Zdravotné stredisko</t>
  </si>
  <si>
    <t>Dom služieb - plyn</t>
  </si>
  <si>
    <t>Dom služieb -vodné stočné</t>
  </si>
  <si>
    <t>Dom služieb - údržba</t>
  </si>
  <si>
    <t>BR- Dom služieb</t>
  </si>
  <si>
    <t>Dom smútku - el energia</t>
  </si>
  <si>
    <t>Dom smútku - vodné</t>
  </si>
  <si>
    <t>Dom smútku -material</t>
  </si>
  <si>
    <t>BR - Dom mútku+ cintorín</t>
  </si>
  <si>
    <t>rekonštrukcia Dom smútku</t>
  </si>
  <si>
    <t>osvetlenie cintorína</t>
  </si>
  <si>
    <t>KR -  IBV dolinky</t>
  </si>
  <si>
    <t>KR - Dom smútku + cintorin</t>
  </si>
  <si>
    <t>PO - hasiace prístroje</t>
  </si>
  <si>
    <t>PO - dokumentácia</t>
  </si>
  <si>
    <t>PO - benzin</t>
  </si>
  <si>
    <t>PO - výkon požiarneho technika</t>
  </si>
  <si>
    <t>PO - údržba priestorov</t>
  </si>
  <si>
    <t>PO - členský príspevok</t>
  </si>
  <si>
    <t>BR - Požiarna ochrana</t>
  </si>
  <si>
    <t>Zberný dvor - materiál</t>
  </si>
  <si>
    <t>Uloženie a likvidácia odpadu</t>
  </si>
  <si>
    <t>BR -  odpady</t>
  </si>
  <si>
    <t>KR - Zberný dvor</t>
  </si>
  <si>
    <t>obecná kanalizácia  - údržba</t>
  </si>
  <si>
    <t xml:space="preserve">obecná kanalizácia  </t>
  </si>
  <si>
    <t>KR - kanalizácia</t>
  </si>
  <si>
    <t>monitoring skládky, úprava</t>
  </si>
  <si>
    <t xml:space="preserve">BR - skladka </t>
  </si>
  <si>
    <t>posypový material</t>
  </si>
  <si>
    <t>MK - Dopravné značky</t>
  </si>
  <si>
    <t>MK -údržba MK a chodníkov</t>
  </si>
  <si>
    <t>BR - Miestne komunikácie</t>
  </si>
  <si>
    <t>KR - Miestne komunikácie</t>
  </si>
  <si>
    <t>MŠ, ZŠ - splácanie úverov</t>
  </si>
  <si>
    <t>BR - MŠ+ ZŠ</t>
  </si>
  <si>
    <t>KR - MŠ+ ZŠ</t>
  </si>
  <si>
    <t>ZŠ+ MŠ - športové podujatia</t>
  </si>
  <si>
    <t>ZŠ + MŠ - knihy,publikácie</t>
  </si>
  <si>
    <t>BR - ZŠ voľnočasové aktivity</t>
  </si>
  <si>
    <t>TJ energia</t>
  </si>
  <si>
    <t>TJ voda</t>
  </si>
  <si>
    <t>TJ material</t>
  </si>
  <si>
    <t>TJ -údržba</t>
  </si>
  <si>
    <t>TJ - športové podujatia</t>
  </si>
  <si>
    <t>TJ - doprava športovcov</t>
  </si>
  <si>
    <t>TJ finančný príspevok</t>
  </si>
  <si>
    <t>TJ - plyn</t>
  </si>
  <si>
    <t>BR- podpora športových klubov</t>
  </si>
  <si>
    <t>nákup pozemkov TJ</t>
  </si>
  <si>
    <t>Kurty material+ údržba</t>
  </si>
  <si>
    <t>KR -  podpora športových klubov</t>
  </si>
  <si>
    <t>KD - el. energia</t>
  </si>
  <si>
    <t>KD - vodné,stočné</t>
  </si>
  <si>
    <t>KD - inetrierové vybavenie</t>
  </si>
  <si>
    <t>KD - servisné práce</t>
  </si>
  <si>
    <t>KD - údržba budovy</t>
  </si>
  <si>
    <t>KD - čistenie,pranie</t>
  </si>
  <si>
    <t xml:space="preserve">KD - plyn </t>
  </si>
  <si>
    <t>BR- Kultúrny dom</t>
  </si>
  <si>
    <t>MK - knihy,noviny</t>
  </si>
  <si>
    <t>BR - miestna knižnica</t>
  </si>
  <si>
    <t>KD- doprava na kultúr podujatia</t>
  </si>
  <si>
    <t>KD - kultúrne podujatia</t>
  </si>
  <si>
    <t>BR - kultúrne podujatia</t>
  </si>
  <si>
    <t>BT- dotácia spoloč organizáciam</t>
  </si>
  <si>
    <t>BR - dotácia spoloč organizáciam</t>
  </si>
  <si>
    <t>verejné osvetlenie - elek. Energia</t>
  </si>
  <si>
    <t>verejné osvetlenie - údržba</t>
  </si>
  <si>
    <t>verejné osvetlenie externý manažment</t>
  </si>
  <si>
    <t>BR - verejné osvetlenie</t>
  </si>
  <si>
    <t>verejná zeleň - výsdba sadenice</t>
  </si>
  <si>
    <t>verejná zeleň - údržba</t>
  </si>
  <si>
    <t>BR - verejná zeleň</t>
  </si>
  <si>
    <t>Bežný rozpočet - spolu</t>
  </si>
  <si>
    <t>Kapitálový rozpočet - spolu</t>
  </si>
  <si>
    <t>001</t>
  </si>
  <si>
    <t>002</t>
  </si>
  <si>
    <t>003</t>
  </si>
  <si>
    <t>004</t>
  </si>
  <si>
    <t>005</t>
  </si>
  <si>
    <t>007</t>
  </si>
  <si>
    <t>009</t>
  </si>
  <si>
    <t>013</t>
  </si>
  <si>
    <t>016</t>
  </si>
  <si>
    <t>Reprezentačné</t>
  </si>
  <si>
    <t>006</t>
  </si>
  <si>
    <t>011</t>
  </si>
  <si>
    <t>012</t>
  </si>
  <si>
    <t>014</t>
  </si>
  <si>
    <t>015</t>
  </si>
  <si>
    <t>026</t>
  </si>
  <si>
    <t>027</t>
  </si>
  <si>
    <t>035</t>
  </si>
  <si>
    <t>stravovanie dôchodci</t>
  </si>
  <si>
    <t>BR . Stravovanie dôchodci</t>
  </si>
  <si>
    <t>BR - zimná údržba</t>
  </si>
  <si>
    <t>BR -správa nájomných bytov</t>
  </si>
  <si>
    <t>BR -bežný rozpočet</t>
  </si>
  <si>
    <t>BR - finančné operácie</t>
  </si>
  <si>
    <t>BR -  IBV Dolinky</t>
  </si>
  <si>
    <t>byt ZS udržba</t>
  </si>
  <si>
    <t>finančné operácie</t>
  </si>
  <si>
    <t>D</t>
  </si>
  <si>
    <t>Pol1</t>
  </si>
  <si>
    <t>Pol2</t>
  </si>
  <si>
    <t>popis</t>
  </si>
  <si>
    <t>dotácia škola prenesené kompetencie</t>
  </si>
  <si>
    <t>BT z narodného úradu práce</t>
  </si>
  <si>
    <t>BT obciam stavebný poriadok</t>
  </si>
  <si>
    <t>BT obciam matrika</t>
  </si>
  <si>
    <t>BT obciam škola</t>
  </si>
  <si>
    <t>BT obciam  životné prostredie</t>
  </si>
  <si>
    <t>BT obciam  hlásenie pobytu REGOP</t>
  </si>
  <si>
    <t>BT rodinné prídavky</t>
  </si>
  <si>
    <t>Transfer chránená dielňa ŠR</t>
  </si>
  <si>
    <t>Výnos daň z príjmov</t>
  </si>
  <si>
    <t>daň za psa</t>
  </si>
  <si>
    <t>daň za ubytovanie</t>
  </si>
  <si>
    <t>daň za užívanie verejného priestranstva</t>
  </si>
  <si>
    <t>daň za komunálne odpady a drobné odpady</t>
  </si>
  <si>
    <t>daň za jadrové zariadenia</t>
  </si>
  <si>
    <t>daň za dobývací priestor</t>
  </si>
  <si>
    <t>dividendy</t>
  </si>
  <si>
    <t>príjmy z prenajatých pozemkov</t>
  </si>
  <si>
    <t>polatky za znečisťovanie ovzdušia</t>
  </si>
  <si>
    <t>úroky z finančných operácii</t>
  </si>
  <si>
    <t>prijmy z náhrad z poistného plnenia</t>
  </si>
  <si>
    <t>príjmy z dobropisov</t>
  </si>
  <si>
    <t>príjem soc fond</t>
  </si>
  <si>
    <t>tuz. Bežné transfery z rozpočtu VUC</t>
  </si>
  <si>
    <t>daň z pozemkov</t>
  </si>
  <si>
    <t>daň zo stavieb FO</t>
  </si>
  <si>
    <t>daň z bytov a nebytových priestorov</t>
  </si>
  <si>
    <t xml:space="preserve">nájom budovy ZS </t>
  </si>
  <si>
    <t>správne poplatkyFO</t>
  </si>
  <si>
    <t>ZS poplatok za plyn</t>
  </si>
  <si>
    <t>strava dôchodci</t>
  </si>
  <si>
    <t>daň z pozemkov PO</t>
  </si>
  <si>
    <t>daň zo stavieb PO</t>
  </si>
  <si>
    <t>nájomné byt ZS</t>
  </si>
  <si>
    <t>správne poplatky PO</t>
  </si>
  <si>
    <t>poplatky za MR</t>
  </si>
  <si>
    <t>Daň orná pôda</t>
  </si>
  <si>
    <t>nájomné kvetinárstvo</t>
  </si>
  <si>
    <t>ZS polatky za energiu</t>
  </si>
  <si>
    <t>nájom kaderníctvo</t>
  </si>
  <si>
    <t>ZS poplatok vodné</t>
  </si>
  <si>
    <t>nájom budovy lekáreň</t>
  </si>
  <si>
    <t>kvetinárstvo -vodné,stočné</t>
  </si>
  <si>
    <t>nájom , poplatky Kd</t>
  </si>
  <si>
    <t>kvetinárstvo popl. plyn</t>
  </si>
  <si>
    <t>nájom bytovka č.9</t>
  </si>
  <si>
    <t>kaderníctvo -vodné</t>
  </si>
  <si>
    <t>nájom byt č. 432</t>
  </si>
  <si>
    <t>kaderníctvo plyn</t>
  </si>
  <si>
    <t>nájom byt 436</t>
  </si>
  <si>
    <t>lekáreň vodné,stočné</t>
  </si>
  <si>
    <t>najom byt 437</t>
  </si>
  <si>
    <t>lekáreň popl. plyn</t>
  </si>
  <si>
    <t>nájom byt č. 435</t>
  </si>
  <si>
    <t>ZS byt vodné,  stočné</t>
  </si>
  <si>
    <t>nájom kozmetika</t>
  </si>
  <si>
    <t>najom byt č.9 elek ener</t>
  </si>
  <si>
    <t>nájom  biopredajňa</t>
  </si>
  <si>
    <t>najom bytč.9 vodné</t>
  </si>
  <si>
    <t>nájom SPP</t>
  </si>
  <si>
    <t>nájom byt 432 -elek energ</t>
  </si>
  <si>
    <t>nájom bar TJ</t>
  </si>
  <si>
    <t>najom byt 432 voda</t>
  </si>
  <si>
    <t>NB 435 elektr.enerb</t>
  </si>
  <si>
    <t>NB 435 voda</t>
  </si>
  <si>
    <t>NB436 voda</t>
  </si>
  <si>
    <t>NB436 elek.energ.</t>
  </si>
  <si>
    <t>NB 437 elek energ</t>
  </si>
  <si>
    <t>NB 437 voda</t>
  </si>
  <si>
    <t>kozmetika vodné</t>
  </si>
  <si>
    <t>cinorínske poplatky</t>
  </si>
  <si>
    <t>vstup posilovňa</t>
  </si>
  <si>
    <t>vstup tenis kurty</t>
  </si>
  <si>
    <t>kozmetika plyn</t>
  </si>
  <si>
    <t>dotácia transpetrol</t>
  </si>
  <si>
    <t>soc fond</t>
  </si>
  <si>
    <t>zostatok predchádz obdobie- NDS</t>
  </si>
  <si>
    <t>zostatok predchádzaj  obdobie Ekopolis</t>
  </si>
  <si>
    <t>ZDR</t>
  </si>
  <si>
    <t>008</t>
  </si>
  <si>
    <t>spolu</t>
  </si>
  <si>
    <t>Príjmy spolu</t>
  </si>
  <si>
    <t>vlastné príjmy  RO</t>
  </si>
  <si>
    <t>Transfery</t>
  </si>
  <si>
    <t>Transfery spolu</t>
  </si>
  <si>
    <t>spolu finančné operácie</t>
  </si>
  <si>
    <t>Bežný rozpočet spolu</t>
  </si>
  <si>
    <t>Kapitálový rozpočet</t>
  </si>
  <si>
    <t>Finančné operácie</t>
  </si>
  <si>
    <t>Prenesené kompetencie ZŠ</t>
  </si>
  <si>
    <t>Vlastné zdroje ZŠ</t>
  </si>
  <si>
    <t>Výdavky spolu</t>
  </si>
  <si>
    <t>Pol</t>
  </si>
  <si>
    <t>2</t>
  </si>
  <si>
    <t>11T2</t>
  </si>
  <si>
    <t>Poistné Všeobecná zdravotná</t>
  </si>
  <si>
    <t>poistné na starobné poistenie</t>
  </si>
  <si>
    <t>poistné na úrazové poistenie</t>
  </si>
  <si>
    <t>poistenie</t>
  </si>
  <si>
    <t>037</t>
  </si>
  <si>
    <t>vyvesené</t>
  </si>
  <si>
    <t>zvesené</t>
  </si>
  <si>
    <t>REKAPITULÁCIA VÝDAVKOV</t>
  </si>
  <si>
    <t>Bežné výdavky</t>
  </si>
  <si>
    <t>Kapitálové výdavky</t>
  </si>
  <si>
    <t>Rozpočtované VÝDAVKY SPOLU</t>
  </si>
  <si>
    <t>Prenesené kompetencie základná škola</t>
  </si>
  <si>
    <t>Originálne kompetencie základná škola</t>
  </si>
  <si>
    <t>Vlastné zdroje základná škola</t>
  </si>
  <si>
    <t>Nerozpočtované VÝDAVKY RO SPOLU:</t>
  </si>
  <si>
    <t>VÝDAVKY SPOLU</t>
  </si>
  <si>
    <t>REKAPITULÁCIA PRÍJMOV</t>
  </si>
  <si>
    <t>Bežné príjmy</t>
  </si>
  <si>
    <t>Kapitálové príjmy</t>
  </si>
  <si>
    <t>Rozpočtované PRÍJMY OBCE SPOLU</t>
  </si>
  <si>
    <t>Vlastné príjmy RO s práv. subjektiv.</t>
  </si>
  <si>
    <t>PRÍJMY SPOLU</t>
  </si>
  <si>
    <t>poplatok za stavebné odpady</t>
  </si>
  <si>
    <t>predaj výrobkov</t>
  </si>
  <si>
    <t>platby za stravné</t>
  </si>
  <si>
    <t>019</t>
  </si>
  <si>
    <t>poplatky Tržnica</t>
  </si>
  <si>
    <t>služobné auto benzin</t>
  </si>
  <si>
    <t>MK - projektová dokumentacia</t>
  </si>
  <si>
    <t>KR -Kultúrny dom</t>
  </si>
  <si>
    <t>poistenie budov, majetku</t>
  </si>
  <si>
    <t>poistenie na invalidné</t>
  </si>
  <si>
    <t>údržba interierov.  Vybavenie</t>
  </si>
  <si>
    <t>Prevádzkové stroje a zariadenia</t>
  </si>
  <si>
    <t>Rezervný fond</t>
  </si>
  <si>
    <t>KR - kamerový systemie</t>
  </si>
  <si>
    <t>kamerový system dotácia</t>
  </si>
  <si>
    <t>Zberný dvor -traktor PHM</t>
  </si>
  <si>
    <t>Zberný dvor - energie</t>
  </si>
  <si>
    <t>KD - material</t>
  </si>
  <si>
    <t>MK - Chodníky dolná ulica</t>
  </si>
  <si>
    <t>Doplnkové dôchodkové pripoistenie</t>
  </si>
  <si>
    <t>3AA1</t>
  </si>
  <si>
    <t>3AA2</t>
  </si>
  <si>
    <t>dotácia bežné výdavky MŠ EU</t>
  </si>
  <si>
    <t>dotácia bežné výdavky MŠ SR</t>
  </si>
  <si>
    <t xml:space="preserve">pracovné odevy </t>
  </si>
  <si>
    <t>Detské ihrisko  UV dotácia</t>
  </si>
  <si>
    <t>Detské ihrisko  UV vlastné</t>
  </si>
  <si>
    <t xml:space="preserve">MK -oprva  parkovisko  NB </t>
  </si>
  <si>
    <t xml:space="preserve">Pomník padlým </t>
  </si>
  <si>
    <t>osvetlenie ZŠ Pontis vlastné</t>
  </si>
  <si>
    <t>Výdavky spolu ( BR+KR+ fin operácie)</t>
  </si>
  <si>
    <t>byt ZS energie</t>
  </si>
  <si>
    <t>krátkodobý  úver kanalizácia</t>
  </si>
  <si>
    <t>ZS-rekonštrukcia</t>
  </si>
  <si>
    <t>KR - Zdravotné stredisko</t>
  </si>
  <si>
    <t>Splátka uveru</t>
  </si>
  <si>
    <t xml:space="preserve"> zametacie auto Enviro fond </t>
  </si>
  <si>
    <t>11T1</t>
  </si>
  <si>
    <t xml:space="preserve">kamery údržba </t>
  </si>
  <si>
    <t>Dom služieb - elektrina garáž</t>
  </si>
  <si>
    <t>Zberný dvor - energie Landiga</t>
  </si>
  <si>
    <t>MŠ  monitor správa</t>
  </si>
  <si>
    <t xml:space="preserve">ZŠ material  </t>
  </si>
  <si>
    <t xml:space="preserve">ZŠ  schodisko zábradlie </t>
  </si>
  <si>
    <t xml:space="preserve">Hracie prvky EPH+ ZSE </t>
  </si>
  <si>
    <t>Dôvera zdrav poisť</t>
  </si>
  <si>
    <t>poistné na nemocen. Poiste</t>
  </si>
  <si>
    <t xml:space="preserve">poistenie v nezamestnanosti </t>
  </si>
  <si>
    <t xml:space="preserve">Rekonštrukcia budovy&amp; </t>
  </si>
  <si>
    <t>CHD-poistenie v  nezam</t>
  </si>
  <si>
    <t xml:space="preserve"> CHD - všeobecná zdrav poisť EHS</t>
  </si>
  <si>
    <t>CHD-nemoc poisten   EHS</t>
  </si>
  <si>
    <t>CHD-starob poisten   EHS</t>
  </si>
  <si>
    <t>CHD-úrazové poisten   EHS</t>
  </si>
  <si>
    <t>CHD-invalidné poisten  EHS</t>
  </si>
  <si>
    <t>CHD-poist v nezam   EHS</t>
  </si>
  <si>
    <t>CHD-rezervný fond  EHS</t>
  </si>
  <si>
    <t>mzda chránená dielňa EHS</t>
  </si>
  <si>
    <t>010</t>
  </si>
  <si>
    <t>príspevok na rekreááciu</t>
  </si>
  <si>
    <t xml:space="preserve">hracie prvky vlast zdroje </t>
  </si>
  <si>
    <t>elektrina kamery</t>
  </si>
  <si>
    <t xml:space="preserve">Rezervný fond </t>
  </si>
  <si>
    <t xml:space="preserve"> zametacie auto nafta</t>
  </si>
  <si>
    <t>Finančné operácie uver</t>
  </si>
  <si>
    <t xml:space="preserve">dezinfekcia Corona </t>
  </si>
  <si>
    <t>Dotácia SPP</t>
  </si>
  <si>
    <t>nájom Nafta</t>
  </si>
  <si>
    <t xml:space="preserve">dotácia sčitanie bytov </t>
  </si>
  <si>
    <t>ambulancia masaže plyn</t>
  </si>
  <si>
    <t>Environmentálny fond</t>
  </si>
  <si>
    <t>dotácia TTsK</t>
  </si>
  <si>
    <t>kanalizácia I etapa bošac pripojky</t>
  </si>
  <si>
    <t>MŠ - údržba podlaha</t>
  </si>
  <si>
    <t>mulčovač King plus</t>
  </si>
  <si>
    <t xml:space="preserve">separ program  ELWIS </t>
  </si>
  <si>
    <t xml:space="preserve">kamerový system vlastné </t>
  </si>
  <si>
    <t xml:space="preserve">Dotácia  Eon paropplynová elektr </t>
  </si>
  <si>
    <t xml:space="preserve">cestovné náhrady - covid </t>
  </si>
  <si>
    <t xml:space="preserve">poplatok   GDPR </t>
  </si>
  <si>
    <t>masaže elektrina</t>
  </si>
  <si>
    <t>masaže voda</t>
  </si>
  <si>
    <t xml:space="preserve">Zberný dvor - údržba </t>
  </si>
  <si>
    <t>oprava sochy dot transpetrol</t>
  </si>
  <si>
    <t>IBV Dolinky  projek  dokum</t>
  </si>
  <si>
    <t>KR - požička covid 2023</t>
  </si>
  <si>
    <t>predaj pozemkov IBV</t>
  </si>
  <si>
    <t xml:space="preserve">Splátka uveru </t>
  </si>
  <si>
    <t>1AC1</t>
  </si>
  <si>
    <t xml:space="preserve">Dotácia asistent učiteľa </t>
  </si>
  <si>
    <t>1AC2</t>
  </si>
  <si>
    <t>1AC3</t>
  </si>
  <si>
    <t>3AC1</t>
  </si>
  <si>
    <t>3AC2</t>
  </si>
  <si>
    <t>3AC3</t>
  </si>
  <si>
    <t xml:space="preserve">príjmy z refundácii Covid </t>
  </si>
  <si>
    <t>131K</t>
  </si>
  <si>
    <t>Covid material</t>
  </si>
  <si>
    <t>cestovné náhrady Covid</t>
  </si>
  <si>
    <t>01</t>
  </si>
  <si>
    <t>občerstvenie Covid</t>
  </si>
  <si>
    <t>stravovanie Covid</t>
  </si>
  <si>
    <t>poistenie Covid</t>
  </si>
  <si>
    <t xml:space="preserve">Covid nebezpečný odpad </t>
  </si>
  <si>
    <t>elektrina  IBV zrušená</t>
  </si>
  <si>
    <t>Refund Covid  Malženice Ratkovce</t>
  </si>
  <si>
    <t xml:space="preserve">COVID </t>
  </si>
  <si>
    <t xml:space="preserve">register trestov sčítanie </t>
  </si>
  <si>
    <t>sčítanie</t>
  </si>
  <si>
    <t>dohofdy sčitanie 2020</t>
  </si>
  <si>
    <t xml:space="preserve">Rutinná a štandard údržba softveru </t>
  </si>
  <si>
    <t>Likvidácia odpadu Covid</t>
  </si>
  <si>
    <t>Zberný dvor -oporný múr</t>
  </si>
  <si>
    <t>oprava komunik+ dažďová kanali  Kovex</t>
  </si>
  <si>
    <t xml:space="preserve">socialna pomoc Covid </t>
  </si>
  <si>
    <t>Zš údržba</t>
  </si>
  <si>
    <t xml:space="preserve">Zš revízie </t>
  </si>
  <si>
    <t>Zš projekty</t>
  </si>
  <si>
    <t>DotáciaEPH Eon ZSE</t>
  </si>
  <si>
    <t>Dotácia  VUC  protipovodňové opatrenia</t>
  </si>
  <si>
    <t>refundacia  UP 05/2020</t>
  </si>
  <si>
    <t>príjmy z loterii</t>
  </si>
  <si>
    <t>017</t>
  </si>
  <si>
    <t xml:space="preserve">príjem za odovzd odpad </t>
  </si>
  <si>
    <t xml:space="preserve">Dotácia Regob </t>
  </si>
  <si>
    <t>finančný príspevok strava</t>
  </si>
  <si>
    <t>Amfiteáter  rekonštrukcia vlastné</t>
  </si>
  <si>
    <t>MŠ pristavba  fondy</t>
  </si>
  <si>
    <t xml:space="preserve">MŠ pristavba vlastné </t>
  </si>
  <si>
    <t xml:space="preserve">mzda </t>
  </si>
  <si>
    <t xml:space="preserve">dotácia odvody </t>
  </si>
  <si>
    <t xml:space="preserve">Dotácia nafta  osvetlenie cintorína </t>
  </si>
  <si>
    <t>verejná zeleň  dotácia TTSK</t>
  </si>
  <si>
    <t xml:space="preserve">dotácia TTSK stomy </t>
  </si>
  <si>
    <t xml:space="preserve">Dotácia eov  osvetlenie cintorín </t>
  </si>
  <si>
    <t xml:space="preserve">dotácia na chodník Hl.ulica </t>
  </si>
  <si>
    <t>zostatok rezervný fond</t>
  </si>
  <si>
    <t>1P01</t>
  </si>
  <si>
    <t xml:space="preserve">Dotácia knihy </t>
  </si>
  <si>
    <t>Dotácia knihy DPH</t>
  </si>
  <si>
    <t xml:space="preserve">výplata poistnej udalosti </t>
  </si>
  <si>
    <t>recyklačný fond</t>
  </si>
  <si>
    <t>11UA</t>
  </si>
  <si>
    <t>dotácia ubytov ukrajina</t>
  </si>
  <si>
    <t>veľkokapacitný kontajner</t>
  </si>
  <si>
    <t>Kanalizácia  4 a 5  dotácia EU</t>
  </si>
  <si>
    <t>Kanalizácia  4 a 5  dotáca iŠR</t>
  </si>
  <si>
    <t xml:space="preserve">veľkokapacitný kontajner </t>
  </si>
  <si>
    <t xml:space="preserve">strecha poistka </t>
  </si>
  <si>
    <t xml:space="preserve">osvetlenie cintorína  nafta </t>
  </si>
  <si>
    <t xml:space="preserve">osvetlenie cintorína eon </t>
  </si>
  <si>
    <t>Dotácia ukrajina  ŠR</t>
  </si>
  <si>
    <t xml:space="preserve">dotácia  MŠ </t>
  </si>
  <si>
    <t>dotácia MŠ  ŠR</t>
  </si>
  <si>
    <t>dotácia voľby /referen</t>
  </si>
  <si>
    <t xml:space="preserve">Dom smútku + cintorín -ozvučenie </t>
  </si>
  <si>
    <t>kanalizácia 6 etapa Tavos</t>
  </si>
  <si>
    <t xml:space="preserve">ZŠ oprava kanalizácie </t>
  </si>
  <si>
    <t>Cesta IBV Dolinky II</t>
  </si>
  <si>
    <t>kanaliza 7 etapa Tavos</t>
  </si>
  <si>
    <t>kanaliz 7 etapa  vlast zdroj</t>
  </si>
  <si>
    <t xml:space="preserve">kanal TAVOS  7 etapa </t>
  </si>
  <si>
    <t>kanal TAVOS 6 etapa</t>
  </si>
  <si>
    <t xml:space="preserve"> Chodnik +cesta pri Dudváhu </t>
  </si>
  <si>
    <t xml:space="preserve">Kultúrny dom rekonštrukcia       </t>
  </si>
  <si>
    <t xml:space="preserve">Originálne kompetencie ZŠ </t>
  </si>
  <si>
    <t xml:space="preserve">daň za rozvoj </t>
  </si>
  <si>
    <t>131M</t>
  </si>
  <si>
    <t>Dotácia ŽP tried zber  KO</t>
  </si>
  <si>
    <t xml:space="preserve">dotácia naše jadro chodnik </t>
  </si>
  <si>
    <t>zostatok r 2022 matrika</t>
  </si>
  <si>
    <t xml:space="preserve">material vlajky </t>
  </si>
  <si>
    <t xml:space="preserve">občerstvenie voľby </t>
  </si>
  <si>
    <t xml:space="preserve">cestovné palivo </t>
  </si>
  <si>
    <t>strava voľby</t>
  </si>
  <si>
    <t>doručenky voľby</t>
  </si>
  <si>
    <t>triedený zber ko traktory</t>
  </si>
  <si>
    <t xml:space="preserve">Zberný dvor - garáž </t>
  </si>
  <si>
    <t>vratky rok 2022</t>
  </si>
  <si>
    <t>MŠ  projekty</t>
  </si>
  <si>
    <t xml:space="preserve">CVČ </t>
  </si>
  <si>
    <t>dotácia energie</t>
  </si>
  <si>
    <t>dotácia energie dom služieb</t>
  </si>
  <si>
    <t>dotácia energie TJ</t>
  </si>
  <si>
    <t>dotácia energieVO</t>
  </si>
  <si>
    <t>dotácia plyn  dom služ</t>
  </si>
  <si>
    <t>dotácia  plyn TJ</t>
  </si>
  <si>
    <t>dotácia  plyn zdrav stred</t>
  </si>
  <si>
    <t>dotácia energie zdrav stred</t>
  </si>
  <si>
    <t>dotácia energie ocu</t>
  </si>
  <si>
    <t>dotácia plyn  ocu</t>
  </si>
  <si>
    <t>Dotácia ukrajina  pomoc</t>
  </si>
  <si>
    <t>3AB1</t>
  </si>
  <si>
    <t>Dotácia triedený zber EU</t>
  </si>
  <si>
    <t>Dotácia triedený zber SI</t>
  </si>
  <si>
    <t xml:space="preserve">dotácia MŠ </t>
  </si>
  <si>
    <t>Dotácia ŽP tried zber  EU</t>
  </si>
  <si>
    <t>Dotácia ŽP tried zber  ŠR</t>
  </si>
  <si>
    <t xml:space="preserve">telekomunikačné služby </t>
  </si>
  <si>
    <t>dotácia environme fond</t>
  </si>
  <si>
    <t xml:space="preserve">dotácia inflácia </t>
  </si>
  <si>
    <t>dotácia CKF</t>
  </si>
  <si>
    <t>72f</t>
  </si>
  <si>
    <t xml:space="preserve">poplatky stravne ŠJ </t>
  </si>
  <si>
    <t>1AG1</t>
  </si>
  <si>
    <t>dotácia na chodník PPA EU</t>
  </si>
  <si>
    <t>dotácia na chodník PPA ŠR</t>
  </si>
  <si>
    <t>odmeny voľby</t>
  </si>
  <si>
    <t xml:space="preserve">dotácia EPH  počítače </t>
  </si>
  <si>
    <t>Dotácia tired public PC EU</t>
  </si>
  <si>
    <t>Dotácia tired public PCŠR</t>
  </si>
  <si>
    <t>Dotácia kontajner EU</t>
  </si>
  <si>
    <t>dotacia traktor ŠR</t>
  </si>
  <si>
    <t>dotávcia garáž EU</t>
  </si>
  <si>
    <t>Dotácia kontajner ŠR</t>
  </si>
  <si>
    <t>dotávcia garáž ŠR</t>
  </si>
  <si>
    <t>Dotácia kontajner vlastné</t>
  </si>
  <si>
    <t>dotacia traktor vlastnéŠR</t>
  </si>
  <si>
    <t>Triedený zber  KO</t>
  </si>
  <si>
    <t xml:space="preserve">garaž tried zber vlastné </t>
  </si>
  <si>
    <t>uroky termin  úver</t>
  </si>
  <si>
    <t xml:space="preserve">splatka istiny z bankových únerov </t>
  </si>
  <si>
    <t xml:space="preserve">Dotácia PPA EU </t>
  </si>
  <si>
    <t>ZŠ  projekty</t>
  </si>
  <si>
    <t>Výpočtova tech MŠ</t>
  </si>
  <si>
    <t xml:space="preserve">Dotácia  TTSK amfiteater  </t>
  </si>
  <si>
    <t xml:space="preserve"> dotácia TTSK stromy </t>
  </si>
  <si>
    <t xml:space="preserve">všeobecné služby </t>
  </si>
  <si>
    <t xml:space="preserve">Dotácia ukrajina </t>
  </si>
  <si>
    <t xml:space="preserve">publicita projektu </t>
  </si>
  <si>
    <t xml:space="preserve">poplatky ŠJ </t>
  </si>
  <si>
    <t>strava ŠJ</t>
  </si>
  <si>
    <t>dotácia VUC</t>
  </si>
  <si>
    <t xml:space="preserve">dotácia nafta  EPH </t>
  </si>
  <si>
    <t>Dotácia -</t>
  </si>
  <si>
    <t>ROK 2025</t>
  </si>
  <si>
    <t>ROK 2024</t>
  </si>
  <si>
    <t>ROK 2026</t>
  </si>
  <si>
    <t>MK - chodnik hl ulica 2A</t>
  </si>
  <si>
    <t>MK - chodnik hl ulica 2B</t>
  </si>
  <si>
    <t>kanalizácia 7 etapa  vlast zdroj</t>
  </si>
  <si>
    <t xml:space="preserve">verejná zeleň  škola </t>
  </si>
  <si>
    <t xml:space="preserve">územný plán </t>
  </si>
  <si>
    <t xml:space="preserve">dotácia  zdravotné stredisko MŠ </t>
  </si>
  <si>
    <t xml:space="preserve">Schválené Uznesením obecného zastupiteľstva č.79 /2023 zo dňa 13.12.2023 </t>
  </si>
  <si>
    <t>Rozpočet na r. 2024  - 2026</t>
  </si>
  <si>
    <t>Rozpočet príjmov 2024  -  2026</t>
  </si>
  <si>
    <t xml:space="preserve">Rozpočet výdavkov 2024 -  2026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</si>
</sst>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.0"/>
  </numFmts>
  <fonts count="22" x14ac:knownFonts="1"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name val="Calibri"/>
      <family val="2"/>
    </font>
    <font>
      <b/>
      <sz val="14"/>
      <color indexed="8"/>
      <name val="Calibri"/>
      <family val="2"/>
      <charset val="238"/>
    </font>
    <font>
      <sz val="8"/>
      <name val="Calibri"/>
      <family val="2"/>
    </font>
    <font>
      <sz val="14"/>
      <color indexed="8"/>
      <name val="Calibri"/>
      <family val="2"/>
      <charset val="238"/>
    </font>
    <font>
      <sz val="10"/>
      <color indexed="61"/>
      <name val="Arial CE"/>
      <family val="2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b/>
      <sz val="12"/>
      <color indexed="61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theme="1"/>
      <name val="Calibri"/>
      <family val="2"/>
    </font>
    <font>
      <sz val="11"/>
      <color theme="0"/>
      <name val="Calibri"/>
      <family val="2"/>
    </font>
    <font>
      <sz val="12"/>
      <color rgb="FFC00000"/>
      <name val="Times New Roman"/>
      <family val="1"/>
    </font>
    <font>
      <sz val="11"/>
      <color rgb="FFC00000"/>
      <name val="Calibri"/>
      <family val="2"/>
    </font>
    <font>
      <sz val="10"/>
      <color rgb="FFC00000"/>
      <name val="Arial CE"/>
      <family val="2"/>
      <charset val="238"/>
    </font>
    <font>
      <sz val="10"/>
      <name val="Arial CE"/>
      <family val="2"/>
      <charset val="238"/>
    </font>
    <font>
      <sz val="11"/>
      <color rgb="FF00B050"/>
      <name val="Calibri"/>
      <family val="2"/>
    </font>
    <font>
      <b/>
      <sz val="11"/>
      <color rgb="FFFF0000"/>
      <name val="Calibri"/>
      <family val="2"/>
      <charset val="238"/>
    </font>
    <font>
      <b/>
      <sz val="11"/>
      <color theme="1"/>
      <name val="Calibri"/>
      <family val="2"/>
    </font>
    <font>
      <sz val="11"/>
      <color indexed="8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164" fontId="21" fillId="0" borderId="0" applyFont="0" applyFill="0" applyBorder="0" applyAlignment="0" applyProtection="0"/>
  </cellStyleXfs>
  <cellXfs count="181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0" fontId="0" fillId="2" borderId="1" xfId="0" applyFill="1" applyBorder="1"/>
    <xf numFmtId="0" fontId="0" fillId="3" borderId="1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0" borderId="0" xfId="0" applyNumberFormat="1" applyAlignment="1">
      <alignment horizontal="right"/>
    </xf>
    <xf numFmtId="49" fontId="0" fillId="0" borderId="1" xfId="0" applyNumberFormat="1" applyBorder="1" applyAlignment="1">
      <alignment horizontal="right"/>
    </xf>
    <xf numFmtId="49" fontId="0" fillId="0" borderId="2" xfId="0" applyNumberFormat="1" applyBorder="1" applyAlignment="1">
      <alignment horizontal="right"/>
    </xf>
    <xf numFmtId="49" fontId="0" fillId="0" borderId="3" xfId="0" applyNumberFormat="1" applyBorder="1" applyAlignment="1">
      <alignment horizontal="right"/>
    </xf>
    <xf numFmtId="0" fontId="0" fillId="5" borderId="1" xfId="0" applyFill="1" applyBorder="1"/>
    <xf numFmtId="4" fontId="0" fillId="0" borderId="0" xfId="0" applyNumberFormat="1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6" borderId="2" xfId="0" applyFill="1" applyBorder="1"/>
    <xf numFmtId="49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7" borderId="1" xfId="0" applyNumberFormat="1" applyFill="1" applyBorder="1" applyAlignment="1">
      <alignment horizontal="center"/>
    </xf>
    <xf numFmtId="0" fontId="0" fillId="7" borderId="1" xfId="0" applyFill="1" applyBorder="1"/>
    <xf numFmtId="49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49" fontId="0" fillId="5" borderId="1" xfId="0" applyNumberForma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49" fontId="0" fillId="2" borderId="2" xfId="0" applyNumberFormat="1" applyFill="1" applyBorder="1" applyAlignment="1">
      <alignment horizontal="center"/>
    </xf>
    <xf numFmtId="0" fontId="0" fillId="2" borderId="2" xfId="0" applyFill="1" applyBorder="1"/>
    <xf numFmtId="49" fontId="0" fillId="0" borderId="3" xfId="0" applyNumberFormat="1" applyBorder="1" applyAlignment="1">
      <alignment horizontal="center"/>
    </xf>
    <xf numFmtId="0" fontId="0" fillId="8" borderId="6" xfId="0" applyFill="1" applyBorder="1"/>
    <xf numFmtId="0" fontId="4" fillId="0" borderId="7" xfId="0" applyFont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0" borderId="11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49" fontId="0" fillId="0" borderId="13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6" borderId="1" xfId="0" applyFill="1" applyBorder="1" applyAlignment="1">
      <alignment horizontal="center"/>
    </xf>
    <xf numFmtId="49" fontId="0" fillId="6" borderId="1" xfId="0" applyNumberFormat="1" applyFill="1" applyBorder="1" applyAlignment="1">
      <alignment horizontal="center"/>
    </xf>
    <xf numFmtId="0" fontId="0" fillId="6" borderId="1" xfId="0" applyFill="1" applyBorder="1"/>
    <xf numFmtId="0" fontId="0" fillId="6" borderId="1" xfId="0" applyFill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0" fontId="0" fillId="0" borderId="14" xfId="0" applyBorder="1"/>
    <xf numFmtId="0" fontId="0" fillId="7" borderId="3" xfId="0" applyFill="1" applyBorder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6" fillId="0" borderId="0" xfId="2" applyFont="1"/>
    <xf numFmtId="14" fontId="0" fillId="0" borderId="0" xfId="0" applyNumberFormat="1"/>
    <xf numFmtId="0" fontId="1" fillId="0" borderId="0" xfId="2"/>
    <xf numFmtId="0" fontId="7" fillId="0" borderId="0" xfId="2" applyFont="1"/>
    <xf numFmtId="0" fontId="8" fillId="0" borderId="18" xfId="2" applyFont="1" applyBorder="1"/>
    <xf numFmtId="0" fontId="8" fillId="0" borderId="16" xfId="2" applyFont="1" applyBorder="1"/>
    <xf numFmtId="0" fontId="8" fillId="6" borderId="16" xfId="2" applyFont="1" applyFill="1" applyBorder="1"/>
    <xf numFmtId="0" fontId="9" fillId="9" borderId="16" xfId="2" applyFont="1" applyFill="1" applyBorder="1"/>
    <xf numFmtId="3" fontId="9" fillId="9" borderId="19" xfId="2" applyNumberFormat="1" applyFont="1" applyFill="1" applyBorder="1"/>
    <xf numFmtId="0" fontId="10" fillId="4" borderId="20" xfId="2" applyFont="1" applyFill="1" applyBorder="1"/>
    <xf numFmtId="3" fontId="0" fillId="0" borderId="0" xfId="0" applyNumberFormat="1"/>
    <xf numFmtId="0" fontId="11" fillId="7" borderId="16" xfId="1" applyFont="1" applyFill="1" applyBorder="1" applyAlignment="1">
      <alignment horizontal="justify" vertical="top" wrapText="1"/>
    </xf>
    <xf numFmtId="0" fontId="7" fillId="0" borderId="0" xfId="2" applyFont="1" applyAlignment="1">
      <alignment horizontal="left"/>
    </xf>
    <xf numFmtId="0" fontId="8" fillId="0" borderId="0" xfId="2" applyFont="1"/>
    <xf numFmtId="0" fontId="7" fillId="0" borderId="5" xfId="2" applyFont="1" applyBorder="1" applyAlignment="1">
      <alignment horizontal="center"/>
    </xf>
    <xf numFmtId="3" fontId="2" fillId="0" borderId="21" xfId="0" applyNumberFormat="1" applyFont="1" applyBorder="1" applyAlignment="1">
      <alignment horizontal="center"/>
    </xf>
    <xf numFmtId="0" fontId="13" fillId="0" borderId="0" xfId="0" applyFont="1"/>
    <xf numFmtId="0" fontId="3" fillId="0" borderId="1" xfId="0" applyFont="1" applyBorder="1"/>
    <xf numFmtId="49" fontId="3" fillId="0" borderId="1" xfId="0" applyNumberFormat="1" applyFont="1" applyBorder="1" applyAlignment="1">
      <alignment horizontal="right"/>
    </xf>
    <xf numFmtId="4" fontId="8" fillId="6" borderId="19" xfId="2" applyNumberFormat="1" applyFont="1" applyFill="1" applyBorder="1"/>
    <xf numFmtId="4" fontId="10" fillId="4" borderId="23" xfId="2" applyNumberFormat="1" applyFont="1" applyFill="1" applyBorder="1"/>
    <xf numFmtId="4" fontId="8" fillId="0" borderId="19" xfId="2" applyNumberFormat="1" applyFont="1" applyBorder="1"/>
    <xf numFmtId="4" fontId="8" fillId="0" borderId="24" xfId="2" applyNumberFormat="1" applyFont="1" applyBorder="1"/>
    <xf numFmtId="3" fontId="0" fillId="2" borderId="1" xfId="0" applyNumberFormat="1" applyFill="1" applyBorder="1"/>
    <xf numFmtId="3" fontId="0" fillId="7" borderId="1" xfId="0" applyNumberFormat="1" applyFill="1" applyBorder="1"/>
    <xf numFmtId="3" fontId="0" fillId="0" borderId="1" xfId="0" applyNumberFormat="1" applyBorder="1"/>
    <xf numFmtId="3" fontId="0" fillId="0" borderId="1" xfId="0" applyNumberFormat="1" applyBorder="1" applyAlignment="1">
      <alignment horizontal="right"/>
    </xf>
    <xf numFmtId="0" fontId="0" fillId="10" borderId="16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49" fontId="0" fillId="10" borderId="1" xfId="0" applyNumberFormat="1" applyFill="1" applyBorder="1" applyAlignment="1">
      <alignment horizontal="center"/>
    </xf>
    <xf numFmtId="0" fontId="0" fillId="10" borderId="1" xfId="0" applyFill="1" applyBorder="1"/>
    <xf numFmtId="0" fontId="0" fillId="0" borderId="25" xfId="0" applyBorder="1" applyAlignment="1">
      <alignment horizontal="center"/>
    </xf>
    <xf numFmtId="0" fontId="16" fillId="0" borderId="14" xfId="2" applyFont="1" applyBorder="1"/>
    <xf numFmtId="0" fontId="0" fillId="13" borderId="1" xfId="0" applyFill="1" applyBorder="1"/>
    <xf numFmtId="0" fontId="0" fillId="13" borderId="16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49" fontId="0" fillId="13" borderId="1" xfId="0" applyNumberFormat="1" applyFill="1" applyBorder="1" applyAlignment="1">
      <alignment horizontal="center"/>
    </xf>
    <xf numFmtId="3" fontId="0" fillId="13" borderId="1" xfId="0" applyNumberFormat="1" applyFill="1" applyBorder="1"/>
    <xf numFmtId="0" fontId="12" fillId="0" borderId="1" xfId="0" applyFont="1" applyBorder="1"/>
    <xf numFmtId="49" fontId="12" fillId="0" borderId="1" xfId="0" applyNumberFormat="1" applyFont="1" applyBorder="1" applyAlignment="1">
      <alignment horizontal="right"/>
    </xf>
    <xf numFmtId="14" fontId="2" fillId="0" borderId="0" xfId="0" applyNumberFormat="1" applyFont="1" applyAlignment="1">
      <alignment horizontal="center"/>
    </xf>
    <xf numFmtId="0" fontId="1" fillId="0" borderId="15" xfId="2" applyBorder="1"/>
    <xf numFmtId="0" fontId="11" fillId="0" borderId="26" xfId="1" applyFont="1" applyBorder="1" applyAlignment="1">
      <alignment horizontal="justify" vertical="top" wrapText="1"/>
    </xf>
    <xf numFmtId="0" fontId="11" fillId="0" borderId="27" xfId="1" applyFont="1" applyBorder="1" applyAlignment="1">
      <alignment horizontal="justify" vertical="top" wrapText="1"/>
    </xf>
    <xf numFmtId="0" fontId="11" fillId="6" borderId="27" xfId="1" applyFont="1" applyFill="1" applyBorder="1" applyAlignment="1">
      <alignment horizontal="justify" vertical="top" wrapText="1"/>
    </xf>
    <xf numFmtId="0" fontId="14" fillId="0" borderId="28" xfId="1" applyFont="1" applyBorder="1" applyAlignment="1">
      <alignment horizontal="center" vertical="top" wrapText="1"/>
    </xf>
    <xf numFmtId="0" fontId="15" fillId="0" borderId="29" xfId="0" applyFont="1" applyBorder="1" applyAlignment="1">
      <alignment horizontal="center"/>
    </xf>
    <xf numFmtId="0" fontId="10" fillId="4" borderId="20" xfId="1" applyFont="1" applyFill="1" applyBorder="1" applyAlignment="1">
      <alignment horizontal="justify" vertical="center" wrapText="1"/>
    </xf>
    <xf numFmtId="2" fontId="0" fillId="0" borderId="0" xfId="0" applyNumberFormat="1"/>
    <xf numFmtId="2" fontId="18" fillId="0" borderId="0" xfId="0" applyNumberFormat="1" applyFont="1"/>
    <xf numFmtId="2" fontId="1" fillId="0" borderId="0" xfId="0" applyNumberFormat="1" applyFont="1" applyAlignment="1">
      <alignment horizontal="right"/>
    </xf>
    <xf numFmtId="2" fontId="1" fillId="0" borderId="0" xfId="0" applyNumberFormat="1" applyFont="1"/>
    <xf numFmtId="0" fontId="19" fillId="0" borderId="0" xfId="0" applyFont="1" applyAlignment="1">
      <alignment horizontal="left"/>
    </xf>
    <xf numFmtId="49" fontId="19" fillId="0" borderId="0" xfId="0" applyNumberFormat="1" applyFont="1" applyAlignment="1">
      <alignment horizontal="center"/>
    </xf>
    <xf numFmtId="0" fontId="19" fillId="0" borderId="0" xfId="0" applyFont="1"/>
    <xf numFmtId="0" fontId="0" fillId="10" borderId="1" xfId="0" applyFill="1" applyBorder="1" applyAlignment="1">
      <alignment horizontal="left"/>
    </xf>
    <xf numFmtId="0" fontId="0" fillId="13" borderId="0" xfId="0" applyFill="1"/>
    <xf numFmtId="0" fontId="0" fillId="10" borderId="0" xfId="0" applyFill="1"/>
    <xf numFmtId="49" fontId="0" fillId="10" borderId="1" xfId="0" applyNumberFormat="1" applyFill="1" applyBorder="1" applyAlignment="1">
      <alignment horizontal="right"/>
    </xf>
    <xf numFmtId="0" fontId="0" fillId="14" borderId="1" xfId="0" applyFill="1" applyBorder="1" applyAlignment="1">
      <alignment horizontal="center"/>
    </xf>
    <xf numFmtId="0" fontId="0" fillId="14" borderId="0" xfId="0" applyFill="1"/>
    <xf numFmtId="0" fontId="0" fillId="14" borderId="1" xfId="0" applyFill="1" applyBorder="1"/>
    <xf numFmtId="49" fontId="0" fillId="14" borderId="1" xfId="0" applyNumberFormat="1" applyFill="1" applyBorder="1" applyAlignment="1">
      <alignment horizontal="right"/>
    </xf>
    <xf numFmtId="0" fontId="0" fillId="11" borderId="1" xfId="0" applyFill="1" applyBorder="1" applyAlignment="1">
      <alignment horizontal="center"/>
    </xf>
    <xf numFmtId="49" fontId="0" fillId="14" borderId="1" xfId="0" applyNumberFormat="1" applyFill="1" applyBorder="1"/>
    <xf numFmtId="49" fontId="0" fillId="13" borderId="1" xfId="0" applyNumberFormat="1" applyFill="1" applyBorder="1" applyAlignment="1">
      <alignment horizontal="right"/>
    </xf>
    <xf numFmtId="0" fontId="0" fillId="11" borderId="0" xfId="0" applyFill="1"/>
    <xf numFmtId="0" fontId="0" fillId="11" borderId="1" xfId="0" applyFill="1" applyBorder="1"/>
    <xf numFmtId="49" fontId="0" fillId="11" borderId="1" xfId="0" applyNumberFormat="1" applyFill="1" applyBorder="1"/>
    <xf numFmtId="4" fontId="20" fillId="0" borderId="0" xfId="0" applyNumberFormat="1" applyFont="1"/>
    <xf numFmtId="0" fontId="3" fillId="0" borderId="1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3" fontId="12" fillId="10" borderId="1" xfId="0" applyNumberFormat="1" applyFont="1" applyFill="1" applyBorder="1"/>
    <xf numFmtId="3" fontId="0" fillId="10" borderId="1" xfId="0" applyNumberFormat="1" applyFill="1" applyBorder="1"/>
    <xf numFmtId="3" fontId="2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0" fontId="0" fillId="12" borderId="1" xfId="0" applyFill="1" applyBorder="1"/>
    <xf numFmtId="0" fontId="0" fillId="12" borderId="1" xfId="0" applyFill="1" applyBorder="1" applyAlignment="1">
      <alignment horizontal="center"/>
    </xf>
    <xf numFmtId="0" fontId="0" fillId="12" borderId="0" xfId="0" applyFill="1"/>
    <xf numFmtId="49" fontId="0" fillId="12" borderId="1" xfId="0" applyNumberFormat="1" applyFill="1" applyBorder="1" applyAlignment="1">
      <alignment horizontal="right"/>
    </xf>
    <xf numFmtId="0" fontId="0" fillId="15" borderId="1" xfId="0" applyFill="1" applyBorder="1" applyAlignment="1">
      <alignment horizontal="center"/>
    </xf>
    <xf numFmtId="0" fontId="0" fillId="15" borderId="0" xfId="0" applyFill="1"/>
    <xf numFmtId="0" fontId="0" fillId="15" borderId="1" xfId="0" applyFill="1" applyBorder="1"/>
    <xf numFmtId="49" fontId="0" fillId="15" borderId="1" xfId="0" applyNumberFormat="1" applyFill="1" applyBorder="1" applyAlignment="1">
      <alignment horizontal="right"/>
    </xf>
    <xf numFmtId="0" fontId="0" fillId="12" borderId="2" xfId="0" applyFill="1" applyBorder="1"/>
    <xf numFmtId="0" fontId="0" fillId="15" borderId="2" xfId="0" applyFill="1" applyBorder="1"/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/>
    <xf numFmtId="2" fontId="0" fillId="6" borderId="1" xfId="0" applyNumberFormat="1" applyFill="1" applyBorder="1" applyAlignment="1">
      <alignment horizontal="right"/>
    </xf>
    <xf numFmtId="2" fontId="0" fillId="0" borderId="1" xfId="0" applyNumberFormat="1" applyBorder="1" applyAlignment="1">
      <alignment horizontal="right"/>
    </xf>
    <xf numFmtId="2" fontId="0" fillId="10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3" borderId="1" xfId="0" applyNumberFormat="1" applyFill="1" applyBorder="1" applyAlignment="1">
      <alignment horizontal="right"/>
    </xf>
    <xf numFmtId="2" fontId="0" fillId="15" borderId="1" xfId="0" applyNumberFormat="1" applyFill="1" applyBorder="1" applyAlignment="1">
      <alignment horizontal="right"/>
    </xf>
    <xf numFmtId="2" fontId="0" fillId="13" borderId="1" xfId="0" applyNumberFormat="1" applyFill="1" applyBorder="1" applyAlignment="1">
      <alignment horizontal="right"/>
    </xf>
    <xf numFmtId="2" fontId="0" fillId="12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2" fontId="0" fillId="14" borderId="1" xfId="0" applyNumberFormat="1" applyFill="1" applyBorder="1"/>
    <xf numFmtId="2" fontId="2" fillId="2" borderId="1" xfId="0" applyNumberFormat="1" applyFont="1" applyFill="1" applyBorder="1" applyAlignment="1">
      <alignment horizontal="right"/>
    </xf>
    <xf numFmtId="2" fontId="2" fillId="13" borderId="1" xfId="0" applyNumberFormat="1" applyFont="1" applyFill="1" applyBorder="1" applyAlignment="1">
      <alignment horizontal="right"/>
    </xf>
    <xf numFmtId="2" fontId="2" fillId="12" borderId="2" xfId="0" applyNumberFormat="1" applyFont="1" applyFill="1" applyBorder="1" applyAlignment="1">
      <alignment horizontal="right"/>
    </xf>
    <xf numFmtId="2" fontId="2" fillId="11" borderId="2" xfId="0" applyNumberFormat="1" applyFont="1" applyFill="1" applyBorder="1" applyAlignment="1">
      <alignment horizontal="right"/>
    </xf>
    <xf numFmtId="2" fontId="2" fillId="15" borderId="2" xfId="0" applyNumberFormat="1" applyFont="1" applyFill="1" applyBorder="1" applyAlignment="1">
      <alignment horizontal="right"/>
    </xf>
    <xf numFmtId="2" fontId="0" fillId="0" borderId="2" xfId="0" applyNumberForma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2" fontId="2" fillId="0" borderId="0" xfId="0" applyNumberFormat="1" applyFont="1" applyAlignment="1">
      <alignment horizontal="center"/>
    </xf>
    <xf numFmtId="164" fontId="2" fillId="0" borderId="14" xfId="3" applyFont="1" applyBorder="1" applyAlignment="1">
      <alignment horizontal="right"/>
    </xf>
    <xf numFmtId="165" fontId="0" fillId="5" borderId="1" xfId="0" applyNumberFormat="1" applyFill="1" applyBorder="1"/>
    <xf numFmtId="165" fontId="0" fillId="0" borderId="1" xfId="0" applyNumberFormat="1" applyBorder="1"/>
    <xf numFmtId="165" fontId="0" fillId="2" borderId="1" xfId="0" applyNumberFormat="1" applyFill="1" applyBorder="1"/>
    <xf numFmtId="165" fontId="0" fillId="7" borderId="1" xfId="0" applyNumberFormat="1" applyFill="1" applyBorder="1"/>
    <xf numFmtId="3" fontId="8" fillId="0" borderId="1" xfId="1" applyNumberFormat="1" applyFont="1" applyBorder="1"/>
    <xf numFmtId="3" fontId="8" fillId="0" borderId="24" xfId="2" applyNumberFormat="1" applyFont="1" applyBorder="1"/>
    <xf numFmtId="3" fontId="17" fillId="0" borderId="1" xfId="1" applyNumberFormat="1" applyFont="1" applyBorder="1"/>
    <xf numFmtId="3" fontId="9" fillId="11" borderId="1" xfId="1" applyNumberFormat="1" applyFont="1" applyFill="1" applyBorder="1" applyAlignment="1">
      <alignment vertical="top"/>
    </xf>
    <xf numFmtId="3" fontId="8" fillId="7" borderId="1" xfId="1" applyNumberFormat="1" applyFont="1" applyFill="1" applyBorder="1" applyAlignment="1">
      <alignment vertical="top"/>
    </xf>
    <xf numFmtId="3" fontId="10" fillId="4" borderId="22" xfId="1" applyNumberFormat="1" applyFont="1" applyFill="1" applyBorder="1" applyAlignment="1">
      <alignment vertical="center"/>
    </xf>
    <xf numFmtId="165" fontId="0" fillId="0" borderId="0" xfId="0" applyNumberFormat="1"/>
  </cellXfs>
  <cellStyles count="4">
    <cellStyle name="Čiarka" xfId="3" builtinId="3"/>
    <cellStyle name="Normálna" xfId="0" builtinId="0"/>
    <cellStyle name="normálne_Hárok2" xfId="1" xr:uid="{00000000-0005-0000-0000-000002000000}"/>
    <cellStyle name="normálne_Hárok3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6"/>
  <sheetViews>
    <sheetView tabSelected="1" workbookViewId="0">
      <selection activeCell="F21" sqref="F21"/>
    </sheetView>
  </sheetViews>
  <sheetFormatPr defaultRowHeight="15" x14ac:dyDescent="0.25"/>
  <cols>
    <col min="1" max="1" width="44" customWidth="1"/>
    <col min="2" max="2" width="15.85546875" customWidth="1"/>
    <col min="3" max="3" width="15.7109375" customWidth="1"/>
    <col min="4" max="4" width="17.85546875" customWidth="1"/>
  </cols>
  <sheetData>
    <row r="1" spans="1:4" ht="18.75" x14ac:dyDescent="0.3">
      <c r="A1" s="60" t="s">
        <v>593</v>
      </c>
      <c r="B1" s="61"/>
    </row>
    <row r="2" spans="1:4" ht="9" customHeight="1" thickBot="1" x14ac:dyDescent="0.3">
      <c r="A2" s="63"/>
      <c r="B2" s="63"/>
      <c r="C2" s="63"/>
    </row>
    <row r="3" spans="1:4" ht="22.5" customHeight="1" thickBot="1" x14ac:dyDescent="0.3">
      <c r="A3" s="92" t="s">
        <v>333</v>
      </c>
      <c r="B3" s="74">
        <v>2024</v>
      </c>
      <c r="C3" s="74">
        <v>2025</v>
      </c>
      <c r="D3" s="74">
        <v>2026</v>
      </c>
    </row>
    <row r="4" spans="1:4" ht="15.75" x14ac:dyDescent="0.25">
      <c r="A4" s="64" t="s">
        <v>334</v>
      </c>
      <c r="B4" s="82">
        <v>634464</v>
      </c>
      <c r="C4" s="82">
        <v>590120</v>
      </c>
      <c r="D4" s="82">
        <v>589869</v>
      </c>
    </row>
    <row r="5" spans="1:4" ht="15.75" x14ac:dyDescent="0.25">
      <c r="A5" s="65" t="s">
        <v>335</v>
      </c>
      <c r="B5" s="81">
        <v>451000</v>
      </c>
      <c r="C5" s="81">
        <v>680000</v>
      </c>
      <c r="D5" s="82">
        <v>400000</v>
      </c>
    </row>
    <row r="6" spans="1:4" ht="15.75" x14ac:dyDescent="0.25">
      <c r="A6" s="65" t="s">
        <v>319</v>
      </c>
      <c r="B6" s="81">
        <v>27916</v>
      </c>
      <c r="C6" s="81">
        <v>27916</v>
      </c>
      <c r="D6" s="82">
        <v>27916</v>
      </c>
    </row>
    <row r="7" spans="1:4" ht="15.75" x14ac:dyDescent="0.25">
      <c r="A7" s="65" t="s">
        <v>410</v>
      </c>
      <c r="B7" s="81"/>
      <c r="C7" s="81"/>
      <c r="D7" s="82">
        <f t="shared" ref="D6:D7" si="0">B7+C7</f>
        <v>0</v>
      </c>
    </row>
    <row r="8" spans="1:4" ht="15.75" x14ac:dyDescent="0.25">
      <c r="A8" s="65" t="s">
        <v>435</v>
      </c>
      <c r="B8" s="81">
        <v>60000</v>
      </c>
      <c r="C8" s="81"/>
      <c r="D8" s="82">
        <v>0</v>
      </c>
    </row>
    <row r="9" spans="1:4" ht="15.75" x14ac:dyDescent="0.25">
      <c r="A9" s="66" t="s">
        <v>336</v>
      </c>
      <c r="B9" s="79">
        <f t="shared" ref="B9" si="1">SUM(B4:B8)</f>
        <v>1173380</v>
      </c>
      <c r="C9" s="79">
        <f t="shared" ref="C9:D9" si="2">SUM(C4:C8)</f>
        <v>1298036</v>
      </c>
      <c r="D9" s="79">
        <f t="shared" si="2"/>
        <v>1017785</v>
      </c>
    </row>
    <row r="10" spans="1:4" ht="15.75" x14ac:dyDescent="0.25">
      <c r="A10" s="65" t="s">
        <v>337</v>
      </c>
      <c r="B10" s="81">
        <v>731013</v>
      </c>
      <c r="C10" s="81">
        <v>731013</v>
      </c>
      <c r="D10" s="82">
        <v>731013</v>
      </c>
    </row>
    <row r="11" spans="1:4" ht="15.75" x14ac:dyDescent="0.25">
      <c r="A11" s="65" t="s">
        <v>338</v>
      </c>
      <c r="B11" s="81">
        <v>310000</v>
      </c>
      <c r="C11" s="81">
        <v>310000</v>
      </c>
      <c r="D11" s="82">
        <v>310000</v>
      </c>
    </row>
    <row r="12" spans="1:4" ht="15.75" x14ac:dyDescent="0.25">
      <c r="A12" s="65" t="s">
        <v>579</v>
      </c>
      <c r="B12" s="81">
        <v>0</v>
      </c>
      <c r="C12" s="81">
        <v>0</v>
      </c>
      <c r="D12" s="82">
        <v>0</v>
      </c>
    </row>
    <row r="13" spans="1:4" ht="15.75" x14ac:dyDescent="0.25">
      <c r="A13" s="65" t="s">
        <v>339</v>
      </c>
      <c r="B13" s="81">
        <v>24440</v>
      </c>
      <c r="C13" s="81">
        <v>24440</v>
      </c>
      <c r="D13" s="82">
        <v>24440</v>
      </c>
    </row>
    <row r="14" spans="1:4" x14ac:dyDescent="0.25">
      <c r="A14" s="67" t="s">
        <v>340</v>
      </c>
      <c r="B14" s="68">
        <f>SUM(B10:B13)</f>
        <v>1065453</v>
      </c>
      <c r="C14" s="68">
        <f>SUM(C10:C13)</f>
        <v>1065453</v>
      </c>
      <c r="D14" s="68">
        <f>SUM(D10:D13)</f>
        <v>1065453</v>
      </c>
    </row>
    <row r="15" spans="1:4" ht="16.5" thickBot="1" x14ac:dyDescent="0.3">
      <c r="A15" s="69" t="s">
        <v>341</v>
      </c>
      <c r="B15" s="80">
        <f>B9+B14</f>
        <v>2238833</v>
      </c>
      <c r="C15" s="80">
        <f>C9+C14</f>
        <v>2363489</v>
      </c>
      <c r="D15" s="80">
        <f>D9+D14</f>
        <v>2083238</v>
      </c>
    </row>
    <row r="16" spans="1:4" ht="15.75" thickBot="1" x14ac:dyDescent="0.3">
      <c r="A16" s="101"/>
    </row>
    <row r="17" spans="1:4" ht="33" customHeight="1" thickBot="1" x14ac:dyDescent="0.3">
      <c r="A17" s="105" t="s">
        <v>342</v>
      </c>
      <c r="B17" s="106">
        <v>2024</v>
      </c>
      <c r="C17" s="74">
        <v>2025</v>
      </c>
      <c r="D17" s="74">
        <v>2026</v>
      </c>
    </row>
    <row r="18" spans="1:4" ht="26.25" customHeight="1" x14ac:dyDescent="0.25">
      <c r="A18" s="102" t="s">
        <v>343</v>
      </c>
      <c r="B18" s="174">
        <v>1189041</v>
      </c>
      <c r="C18" s="174">
        <v>1205697</v>
      </c>
      <c r="D18" s="175">
        <v>1283446</v>
      </c>
    </row>
    <row r="19" spans="1:4" ht="21" customHeight="1" x14ac:dyDescent="0.25">
      <c r="A19" s="103" t="s">
        <v>344</v>
      </c>
      <c r="B19" s="176">
        <v>250000</v>
      </c>
      <c r="C19" s="176">
        <v>360000</v>
      </c>
      <c r="D19" s="175">
        <v>0</v>
      </c>
    </row>
    <row r="20" spans="1:4" ht="21" customHeight="1" x14ac:dyDescent="0.25">
      <c r="A20" s="103" t="s">
        <v>360</v>
      </c>
      <c r="B20" s="176">
        <v>0</v>
      </c>
      <c r="C20" s="176"/>
      <c r="D20" s="175">
        <f t="shared" ref="D20:D21" si="3">B20+C20</f>
        <v>0</v>
      </c>
    </row>
    <row r="21" spans="1:4" ht="21" customHeight="1" x14ac:dyDescent="0.25">
      <c r="A21" s="103" t="s">
        <v>319</v>
      </c>
      <c r="B21" s="176"/>
      <c r="C21" s="176">
        <v>0</v>
      </c>
      <c r="D21" s="175">
        <f t="shared" si="3"/>
        <v>0</v>
      </c>
    </row>
    <row r="22" spans="1:4" ht="21" customHeight="1" x14ac:dyDescent="0.25">
      <c r="A22" s="103" t="s">
        <v>315</v>
      </c>
      <c r="B22" s="176">
        <v>775352</v>
      </c>
      <c r="C22" s="176">
        <v>773352</v>
      </c>
      <c r="D22" s="175">
        <v>775352</v>
      </c>
    </row>
    <row r="23" spans="1:4" ht="30.75" customHeight="1" x14ac:dyDescent="0.25">
      <c r="A23" s="104" t="s">
        <v>345</v>
      </c>
      <c r="B23" s="177">
        <f t="shared" ref="B23" si="4">SUM(B18:B22)</f>
        <v>2214393</v>
      </c>
      <c r="C23" s="177">
        <f t="shared" ref="C23:D23" si="5">SUM(C18:C22)</f>
        <v>2339049</v>
      </c>
      <c r="D23" s="177">
        <f t="shared" si="5"/>
        <v>2058798</v>
      </c>
    </row>
    <row r="24" spans="1:4" ht="24" customHeight="1" x14ac:dyDescent="0.25">
      <c r="A24" s="71" t="s">
        <v>346</v>
      </c>
      <c r="B24" s="178">
        <v>24440</v>
      </c>
      <c r="C24" s="178">
        <v>24440</v>
      </c>
      <c r="D24" s="178">
        <v>24440</v>
      </c>
    </row>
    <row r="25" spans="1:4" ht="39.75" customHeight="1" thickBot="1" x14ac:dyDescent="0.3">
      <c r="A25" s="107" t="s">
        <v>347</v>
      </c>
      <c r="B25" s="179">
        <f t="shared" ref="B25" si="6">SUM(B23:B24)</f>
        <v>2238833</v>
      </c>
      <c r="C25" s="179">
        <f t="shared" ref="C25:D25" si="7">SUM(C23:C24)</f>
        <v>2363489</v>
      </c>
      <c r="D25" s="179">
        <f t="shared" si="7"/>
        <v>2083238</v>
      </c>
    </row>
    <row r="26" spans="1:4" x14ac:dyDescent="0.25">
      <c r="A26" s="62"/>
      <c r="D26" s="70"/>
    </row>
    <row r="27" spans="1:4" x14ac:dyDescent="0.25">
      <c r="A27" s="14"/>
      <c r="B27" s="51" t="s">
        <v>331</v>
      </c>
      <c r="C27" s="100">
        <v>45274</v>
      </c>
      <c r="D27" s="100"/>
    </row>
    <row r="28" spans="1:4" x14ac:dyDescent="0.25">
      <c r="A28" s="14"/>
      <c r="B28" s="51" t="s">
        <v>332</v>
      </c>
      <c r="C28" s="100">
        <v>45291</v>
      </c>
      <c r="D28" s="100"/>
    </row>
    <row r="29" spans="1:4" x14ac:dyDescent="0.25">
      <c r="A29" s="14"/>
      <c r="B29" s="14"/>
    </row>
    <row r="30" spans="1:4" x14ac:dyDescent="0.25">
      <c r="A30" s="54" t="s">
        <v>592</v>
      </c>
      <c r="B30" s="14"/>
    </row>
    <row r="31" spans="1:4" x14ac:dyDescent="0.25">
      <c r="A31" s="54"/>
      <c r="B31" s="52"/>
      <c r="C31" s="53"/>
      <c r="D31" s="13"/>
    </row>
    <row r="32" spans="1:4" x14ac:dyDescent="0.25">
      <c r="A32" s="51"/>
      <c r="B32" s="110"/>
      <c r="C32" s="111"/>
      <c r="D32" s="111"/>
    </row>
    <row r="33" spans="1:4" x14ac:dyDescent="0.25">
      <c r="B33" s="111"/>
      <c r="C33" s="111"/>
      <c r="D33" s="111"/>
    </row>
    <row r="34" spans="1:4" x14ac:dyDescent="0.25">
      <c r="A34" s="72"/>
      <c r="B34" s="108"/>
      <c r="C34" s="109"/>
      <c r="D34" s="108"/>
    </row>
    <row r="35" spans="1:4" ht="15.75" x14ac:dyDescent="0.25">
      <c r="A35" s="73"/>
    </row>
    <row r="36" spans="1:4" ht="15.75" x14ac:dyDescent="0.25">
      <c r="A36" s="73"/>
    </row>
  </sheetData>
  <phoneticPr fontId="5" type="noConversion"/>
  <pageMargins left="0.19685039370078741" right="0.19685039370078741" top="0.35433070866141736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392"/>
  <sheetViews>
    <sheetView topLeftCell="A367" zoomScale="110" zoomScaleNormal="110" workbookViewId="0">
      <selection activeCell="A2" sqref="A2:J390"/>
    </sheetView>
  </sheetViews>
  <sheetFormatPr defaultRowHeight="15" x14ac:dyDescent="0.25"/>
  <cols>
    <col min="1" max="1" width="5.42578125" style="14" customWidth="1"/>
    <col min="2" max="2" width="4.28515625" style="14" customWidth="1"/>
    <col min="3" max="3" width="1.5703125" customWidth="1"/>
    <col min="4" max="4" width="3.7109375" customWidth="1"/>
    <col min="5" max="5" width="5.28515625" style="8" customWidth="1"/>
    <col min="6" max="6" width="1.7109375" customWidth="1"/>
    <col min="7" max="7" width="24.28515625" customWidth="1"/>
    <col min="8" max="10" width="15" style="108" customWidth="1"/>
    <col min="12" max="12" width="11.85546875" bestFit="1" customWidth="1"/>
  </cols>
  <sheetData>
    <row r="2" spans="1:10" x14ac:dyDescent="0.25">
      <c r="G2" s="53" t="s">
        <v>595</v>
      </c>
    </row>
    <row r="3" spans="1:10" ht="15.75" thickBot="1" x14ac:dyDescent="0.3"/>
    <row r="4" spans="1:10" x14ac:dyDescent="0.25">
      <c r="A4" s="34" t="s">
        <v>0</v>
      </c>
      <c r="B4" s="34" t="s">
        <v>1</v>
      </c>
      <c r="C4" s="36"/>
      <c r="D4" s="34" t="s">
        <v>323</v>
      </c>
      <c r="E4" s="37" t="s">
        <v>323</v>
      </c>
      <c r="G4" s="34" t="s">
        <v>2</v>
      </c>
      <c r="H4" s="147" t="s">
        <v>584</v>
      </c>
      <c r="I4" s="147" t="s">
        <v>583</v>
      </c>
      <c r="J4" s="147" t="s">
        <v>585</v>
      </c>
    </row>
    <row r="5" spans="1:10" ht="15.75" thickBot="1" x14ac:dyDescent="0.3">
      <c r="A5" s="35"/>
      <c r="B5" s="35"/>
      <c r="C5" s="38"/>
      <c r="D5" s="35">
        <v>1</v>
      </c>
      <c r="E5" s="39" t="s">
        <v>324</v>
      </c>
      <c r="G5" s="35"/>
      <c r="H5" s="148"/>
      <c r="I5" s="148"/>
      <c r="J5" s="148"/>
    </row>
    <row r="6" spans="1:10" x14ac:dyDescent="0.25">
      <c r="C6" s="14"/>
      <c r="D6" s="14"/>
      <c r="E6" s="20"/>
      <c r="G6" s="14"/>
      <c r="H6" s="149"/>
      <c r="I6" s="149"/>
      <c r="J6" s="149"/>
    </row>
    <row r="7" spans="1:10" x14ac:dyDescent="0.25">
      <c r="A7" s="16">
        <v>1</v>
      </c>
      <c r="B7" s="16">
        <v>1</v>
      </c>
      <c r="C7" s="16"/>
      <c r="D7" s="16">
        <v>621</v>
      </c>
      <c r="E7" s="21"/>
      <c r="F7" s="1"/>
      <c r="G7" s="40" t="s">
        <v>326</v>
      </c>
      <c r="H7" s="150">
        <v>120</v>
      </c>
      <c r="I7" s="150">
        <v>120</v>
      </c>
      <c r="J7" s="150">
        <v>120</v>
      </c>
    </row>
    <row r="8" spans="1:10" x14ac:dyDescent="0.25">
      <c r="A8" s="16">
        <v>1</v>
      </c>
      <c r="B8" s="16">
        <v>1</v>
      </c>
      <c r="C8" s="16"/>
      <c r="D8" s="16">
        <v>611</v>
      </c>
      <c r="E8" s="21"/>
      <c r="F8" s="1"/>
      <c r="G8" s="40" t="s">
        <v>477</v>
      </c>
      <c r="H8" s="150">
        <v>0</v>
      </c>
      <c r="I8" s="150">
        <v>0</v>
      </c>
      <c r="J8" s="150">
        <v>0</v>
      </c>
    </row>
    <row r="9" spans="1:10" x14ac:dyDescent="0.25">
      <c r="A9" s="16">
        <v>1</v>
      </c>
      <c r="B9" s="16">
        <v>1</v>
      </c>
      <c r="C9" s="16"/>
      <c r="D9" s="16">
        <v>623</v>
      </c>
      <c r="E9" s="21"/>
      <c r="F9" s="1"/>
      <c r="G9" s="40" t="s">
        <v>393</v>
      </c>
      <c r="H9" s="150">
        <v>85</v>
      </c>
      <c r="I9" s="150">
        <v>85</v>
      </c>
      <c r="J9" s="150">
        <v>85</v>
      </c>
    </row>
    <row r="10" spans="1:10" x14ac:dyDescent="0.25">
      <c r="A10" s="16">
        <v>1</v>
      </c>
      <c r="B10" s="16">
        <v>1</v>
      </c>
      <c r="C10" s="16"/>
      <c r="D10" s="16">
        <v>625</v>
      </c>
      <c r="E10" s="21" t="s">
        <v>201</v>
      </c>
      <c r="F10" s="1"/>
      <c r="G10" s="40" t="s">
        <v>394</v>
      </c>
      <c r="H10" s="150">
        <v>17</v>
      </c>
      <c r="I10" s="150">
        <v>17</v>
      </c>
      <c r="J10" s="150">
        <v>17</v>
      </c>
    </row>
    <row r="11" spans="1:10" x14ac:dyDescent="0.25">
      <c r="A11" s="16">
        <v>1</v>
      </c>
      <c r="B11" s="16">
        <v>1</v>
      </c>
      <c r="C11" s="16"/>
      <c r="D11" s="16">
        <v>625</v>
      </c>
      <c r="E11" s="21" t="s">
        <v>201</v>
      </c>
      <c r="F11" s="1"/>
      <c r="G11" s="40" t="s">
        <v>327</v>
      </c>
      <c r="H11" s="150">
        <v>305</v>
      </c>
      <c r="I11" s="150">
        <v>305</v>
      </c>
      <c r="J11" s="150">
        <v>305</v>
      </c>
    </row>
    <row r="12" spans="1:10" x14ac:dyDescent="0.25">
      <c r="A12" s="16">
        <v>1</v>
      </c>
      <c r="B12" s="16">
        <v>1</v>
      </c>
      <c r="C12" s="16"/>
      <c r="D12" s="16">
        <v>625</v>
      </c>
      <c r="E12" s="21" t="s">
        <v>201</v>
      </c>
      <c r="F12" s="1"/>
      <c r="G12" s="40" t="s">
        <v>327</v>
      </c>
      <c r="H12" s="150">
        <v>47</v>
      </c>
      <c r="I12" s="150">
        <v>47</v>
      </c>
      <c r="J12" s="150">
        <v>47</v>
      </c>
    </row>
    <row r="13" spans="1:10" x14ac:dyDescent="0.25">
      <c r="A13" s="16">
        <v>1</v>
      </c>
      <c r="B13" s="16">
        <v>1</v>
      </c>
      <c r="C13" s="16"/>
      <c r="D13" s="16">
        <v>625</v>
      </c>
      <c r="E13" s="21" t="s">
        <v>202</v>
      </c>
      <c r="F13" s="1"/>
      <c r="G13" s="40" t="s">
        <v>328</v>
      </c>
      <c r="H13" s="150">
        <v>70</v>
      </c>
      <c r="I13" s="150">
        <v>70</v>
      </c>
      <c r="J13" s="150">
        <v>70</v>
      </c>
    </row>
    <row r="14" spans="1:10" x14ac:dyDescent="0.25">
      <c r="A14" s="16">
        <v>1</v>
      </c>
      <c r="B14" s="16">
        <v>1</v>
      </c>
      <c r="C14" s="16"/>
      <c r="D14" s="16">
        <v>625</v>
      </c>
      <c r="E14" s="21" t="s">
        <v>202</v>
      </c>
      <c r="F14" s="1"/>
      <c r="G14" s="40" t="s">
        <v>328</v>
      </c>
      <c r="H14" s="150">
        <v>9</v>
      </c>
      <c r="I14" s="150">
        <v>9</v>
      </c>
      <c r="J14" s="150">
        <v>9</v>
      </c>
    </row>
    <row r="15" spans="1:10" x14ac:dyDescent="0.25">
      <c r="A15" s="16">
        <v>1</v>
      </c>
      <c r="B15" s="16">
        <v>1</v>
      </c>
      <c r="C15" s="16"/>
      <c r="D15" s="16">
        <v>625</v>
      </c>
      <c r="E15" s="21" t="s">
        <v>203</v>
      </c>
      <c r="F15" s="1"/>
      <c r="G15" s="40" t="s">
        <v>357</v>
      </c>
      <c r="H15" s="150">
        <v>36</v>
      </c>
      <c r="I15" s="150">
        <v>36</v>
      </c>
      <c r="J15" s="150">
        <v>36</v>
      </c>
    </row>
    <row r="16" spans="1:10" x14ac:dyDescent="0.25">
      <c r="A16" s="16">
        <v>1</v>
      </c>
      <c r="B16" s="16">
        <v>1</v>
      </c>
      <c r="C16" s="16"/>
      <c r="D16" s="16">
        <v>625</v>
      </c>
      <c r="E16" s="21" t="s">
        <v>203</v>
      </c>
      <c r="F16" s="1"/>
      <c r="G16" s="40" t="s">
        <v>357</v>
      </c>
      <c r="H16" s="150">
        <v>15</v>
      </c>
      <c r="I16" s="150">
        <v>15</v>
      </c>
      <c r="J16" s="150">
        <v>15</v>
      </c>
    </row>
    <row r="17" spans="1:10" x14ac:dyDescent="0.25">
      <c r="A17" s="16">
        <v>1</v>
      </c>
      <c r="B17" s="16">
        <v>1</v>
      </c>
      <c r="C17" s="16"/>
      <c r="D17" s="16">
        <v>625</v>
      </c>
      <c r="E17" s="21" t="s">
        <v>204</v>
      </c>
      <c r="F17" s="1"/>
      <c r="G17" s="40" t="s">
        <v>395</v>
      </c>
      <c r="H17" s="150">
        <v>12</v>
      </c>
      <c r="I17" s="150">
        <v>12</v>
      </c>
      <c r="J17" s="150">
        <v>12</v>
      </c>
    </row>
    <row r="18" spans="1:10" x14ac:dyDescent="0.25">
      <c r="A18" s="16">
        <v>1</v>
      </c>
      <c r="B18" s="16">
        <v>1</v>
      </c>
      <c r="C18" s="16"/>
      <c r="D18" s="16">
        <v>625</v>
      </c>
      <c r="E18" s="21" t="s">
        <v>205</v>
      </c>
      <c r="F18" s="1"/>
      <c r="G18" s="40" t="s">
        <v>13</v>
      </c>
      <c r="H18" s="150">
        <v>57</v>
      </c>
      <c r="I18" s="150">
        <v>57</v>
      </c>
      <c r="J18" s="150">
        <v>57</v>
      </c>
    </row>
    <row r="19" spans="1:10" x14ac:dyDescent="0.25">
      <c r="A19" s="16">
        <v>1</v>
      </c>
      <c r="B19" s="16">
        <v>1</v>
      </c>
      <c r="C19" s="16"/>
      <c r="D19" s="16">
        <v>625</v>
      </c>
      <c r="E19" s="21" t="s">
        <v>205</v>
      </c>
      <c r="F19" s="1"/>
      <c r="G19" s="40" t="s">
        <v>13</v>
      </c>
      <c r="H19" s="150">
        <v>12</v>
      </c>
      <c r="I19" s="150">
        <v>12</v>
      </c>
      <c r="J19" s="150">
        <v>12</v>
      </c>
    </row>
    <row r="20" spans="1:10" x14ac:dyDescent="0.25">
      <c r="A20" s="41">
        <v>1</v>
      </c>
      <c r="B20" s="41">
        <v>1</v>
      </c>
      <c r="C20" s="41"/>
      <c r="D20" s="41">
        <v>625</v>
      </c>
      <c r="E20" s="42"/>
      <c r="F20" s="43"/>
      <c r="G20" s="44" t="s">
        <v>329</v>
      </c>
      <c r="H20" s="151">
        <f t="shared" ref="H20" si="0">SUM(H7:H19)</f>
        <v>785</v>
      </c>
      <c r="I20" s="151">
        <f t="shared" ref="I20:J20" si="1">SUM(I7:I19)</f>
        <v>785</v>
      </c>
      <c r="J20" s="151">
        <f t="shared" si="1"/>
        <v>785</v>
      </c>
    </row>
    <row r="21" spans="1:10" x14ac:dyDescent="0.25">
      <c r="A21" s="16">
        <v>1</v>
      </c>
      <c r="B21" s="16">
        <v>1</v>
      </c>
      <c r="C21" s="16"/>
      <c r="D21" s="16">
        <v>632</v>
      </c>
      <c r="E21" s="21" t="s">
        <v>204</v>
      </c>
      <c r="F21" s="1"/>
      <c r="G21" s="40" t="s">
        <v>546</v>
      </c>
      <c r="H21" s="1">
        <v>30</v>
      </c>
      <c r="I21" s="1">
        <v>0</v>
      </c>
      <c r="J21" s="1">
        <v>30</v>
      </c>
    </row>
    <row r="22" spans="1:10" x14ac:dyDescent="0.25">
      <c r="A22" s="16">
        <v>1</v>
      </c>
      <c r="B22" s="16">
        <v>1</v>
      </c>
      <c r="C22" s="16"/>
      <c r="D22" s="16">
        <v>633</v>
      </c>
      <c r="E22" s="21" t="s">
        <v>210</v>
      </c>
      <c r="F22" s="1"/>
      <c r="G22" s="40" t="s">
        <v>519</v>
      </c>
      <c r="H22" s="1">
        <v>15</v>
      </c>
      <c r="I22" s="1">
        <v>0</v>
      </c>
      <c r="J22" s="1">
        <v>15</v>
      </c>
    </row>
    <row r="23" spans="1:10" x14ac:dyDescent="0.25">
      <c r="A23" s="16">
        <v>1</v>
      </c>
      <c r="B23" s="16">
        <v>1</v>
      </c>
      <c r="C23" s="16"/>
      <c r="D23" s="16">
        <v>633</v>
      </c>
      <c r="E23" s="21" t="s">
        <v>208</v>
      </c>
      <c r="F23" s="1"/>
      <c r="G23" s="40" t="s">
        <v>520</v>
      </c>
      <c r="H23" s="1">
        <v>18</v>
      </c>
      <c r="I23" s="1">
        <v>0</v>
      </c>
      <c r="J23" s="1">
        <v>18</v>
      </c>
    </row>
    <row r="24" spans="1:10" x14ac:dyDescent="0.25">
      <c r="A24" s="16">
        <v>1</v>
      </c>
      <c r="B24" s="16">
        <v>1</v>
      </c>
      <c r="C24" s="16"/>
      <c r="D24" s="16">
        <v>634</v>
      </c>
      <c r="E24" s="21" t="s">
        <v>200</v>
      </c>
      <c r="F24" s="1"/>
      <c r="G24" s="40" t="s">
        <v>521</v>
      </c>
      <c r="H24" s="1">
        <v>20</v>
      </c>
      <c r="I24" s="1">
        <v>0</v>
      </c>
      <c r="J24" s="1">
        <v>20</v>
      </c>
    </row>
    <row r="25" spans="1:10" x14ac:dyDescent="0.25">
      <c r="A25" s="16">
        <v>1</v>
      </c>
      <c r="B25" s="16">
        <v>1</v>
      </c>
      <c r="C25" s="16"/>
      <c r="D25" s="16">
        <v>637</v>
      </c>
      <c r="E25" s="21" t="s">
        <v>203</v>
      </c>
      <c r="F25" s="1"/>
      <c r="G25" s="40" t="s">
        <v>575</v>
      </c>
      <c r="H25" s="1">
        <v>20</v>
      </c>
      <c r="I25" s="1">
        <v>0</v>
      </c>
      <c r="J25" s="1">
        <v>20</v>
      </c>
    </row>
    <row r="26" spans="1:10" x14ac:dyDescent="0.25">
      <c r="A26" s="16">
        <v>1</v>
      </c>
      <c r="B26" s="16">
        <v>1</v>
      </c>
      <c r="C26" s="16"/>
      <c r="D26" s="16">
        <v>637</v>
      </c>
      <c r="E26" s="21" t="s">
        <v>212</v>
      </c>
      <c r="F26" s="1"/>
      <c r="G26" s="40" t="s">
        <v>472</v>
      </c>
      <c r="H26" s="150">
        <v>540</v>
      </c>
      <c r="I26" s="150">
        <v>0</v>
      </c>
      <c r="J26" s="150">
        <v>540</v>
      </c>
    </row>
    <row r="27" spans="1:10" x14ac:dyDescent="0.25">
      <c r="A27" s="88">
        <v>1</v>
      </c>
      <c r="B27" s="88">
        <v>1</v>
      </c>
      <c r="C27" s="88"/>
      <c r="D27" s="88">
        <v>637</v>
      </c>
      <c r="E27" s="89" t="s">
        <v>213</v>
      </c>
      <c r="F27" s="90"/>
      <c r="G27" s="115" t="s">
        <v>522</v>
      </c>
      <c r="H27" s="1">
        <v>116</v>
      </c>
      <c r="I27" s="1">
        <v>0</v>
      </c>
      <c r="J27" s="1">
        <v>116</v>
      </c>
    </row>
    <row r="28" spans="1:10" x14ac:dyDescent="0.25">
      <c r="A28" s="88">
        <v>1</v>
      </c>
      <c r="B28" s="88">
        <v>1</v>
      </c>
      <c r="C28" s="88"/>
      <c r="D28" s="88">
        <v>637</v>
      </c>
      <c r="E28" s="89" t="s">
        <v>216</v>
      </c>
      <c r="F28" s="90"/>
      <c r="G28" s="115" t="s">
        <v>523</v>
      </c>
      <c r="H28" s="1">
        <v>0</v>
      </c>
      <c r="I28" s="1">
        <v>0</v>
      </c>
      <c r="J28" s="1">
        <v>0</v>
      </c>
    </row>
    <row r="29" spans="1:10" x14ac:dyDescent="0.25">
      <c r="A29" s="88">
        <v>1</v>
      </c>
      <c r="B29" s="88">
        <v>1</v>
      </c>
      <c r="C29" s="88"/>
      <c r="D29" s="88">
        <v>637</v>
      </c>
      <c r="E29" s="89" t="s">
        <v>215</v>
      </c>
      <c r="F29" s="90"/>
      <c r="G29" s="115" t="s">
        <v>555</v>
      </c>
      <c r="H29" s="1">
        <v>470</v>
      </c>
      <c r="I29" s="1">
        <v>0</v>
      </c>
      <c r="J29" s="1">
        <v>470</v>
      </c>
    </row>
    <row r="30" spans="1:10" x14ac:dyDescent="0.25">
      <c r="A30" s="41">
        <v>1</v>
      </c>
      <c r="B30" s="41">
        <v>1</v>
      </c>
      <c r="C30" s="41"/>
      <c r="D30" s="41">
        <v>637</v>
      </c>
      <c r="E30" s="42"/>
      <c r="F30" s="43"/>
      <c r="G30" s="44" t="s">
        <v>454</v>
      </c>
      <c r="H30" s="151">
        <f>SUM(H21:H29)</f>
        <v>1229</v>
      </c>
      <c r="I30" s="151">
        <f>SUM(I21:I29)</f>
        <v>0</v>
      </c>
      <c r="J30" s="151">
        <f>SUM(J21:J29)</f>
        <v>1229</v>
      </c>
    </row>
    <row r="31" spans="1:10" s="117" customFormat="1" x14ac:dyDescent="0.25">
      <c r="A31" s="16">
        <v>1</v>
      </c>
      <c r="B31" s="16">
        <v>1</v>
      </c>
      <c r="C31" s="16"/>
      <c r="D31" s="16">
        <v>637</v>
      </c>
      <c r="E31" s="21" t="s">
        <v>330</v>
      </c>
      <c r="F31" s="1"/>
      <c r="G31" s="40" t="s">
        <v>526</v>
      </c>
      <c r="H31" s="152">
        <v>0</v>
      </c>
      <c r="I31" s="152">
        <v>0</v>
      </c>
      <c r="J31" s="152">
        <v>0</v>
      </c>
    </row>
    <row r="32" spans="1:10" s="117" customFormat="1" x14ac:dyDescent="0.25">
      <c r="A32" s="88">
        <v>1</v>
      </c>
      <c r="B32" s="88">
        <v>1</v>
      </c>
      <c r="C32" s="88"/>
      <c r="D32" s="88">
        <v>637</v>
      </c>
      <c r="E32" s="89" t="s">
        <v>212</v>
      </c>
      <c r="F32" s="90"/>
      <c r="G32" s="115" t="s">
        <v>455</v>
      </c>
      <c r="H32" s="152">
        <v>0</v>
      </c>
      <c r="I32" s="152">
        <v>0</v>
      </c>
      <c r="J32" s="152">
        <v>0</v>
      </c>
    </row>
    <row r="33" spans="1:10" s="117" customFormat="1" x14ac:dyDescent="0.25">
      <c r="A33" s="88">
        <v>1</v>
      </c>
      <c r="B33" s="88">
        <v>1</v>
      </c>
      <c r="C33" s="88"/>
      <c r="D33" s="88">
        <v>611</v>
      </c>
      <c r="E33" s="89"/>
      <c r="F33" s="90"/>
      <c r="G33" s="115" t="s">
        <v>576</v>
      </c>
      <c r="H33" s="152">
        <v>0</v>
      </c>
      <c r="I33" s="152">
        <v>0</v>
      </c>
      <c r="J33" s="152">
        <v>0</v>
      </c>
    </row>
    <row r="34" spans="1:10" s="117" customFormat="1" x14ac:dyDescent="0.25">
      <c r="A34" s="88">
        <v>1</v>
      </c>
      <c r="B34" s="88">
        <v>1</v>
      </c>
      <c r="C34" s="88"/>
      <c r="D34" s="88">
        <v>637</v>
      </c>
      <c r="E34" s="89" t="s">
        <v>444</v>
      </c>
      <c r="F34" s="90"/>
      <c r="G34" s="115" t="s">
        <v>457</v>
      </c>
      <c r="H34" s="152">
        <v>0</v>
      </c>
      <c r="I34" s="152">
        <v>0</v>
      </c>
      <c r="J34" s="152">
        <v>0</v>
      </c>
    </row>
    <row r="35" spans="1:10" s="117" customFormat="1" x14ac:dyDescent="0.25">
      <c r="A35" s="41">
        <v>1</v>
      </c>
      <c r="B35" s="41">
        <v>1</v>
      </c>
      <c r="C35" s="41"/>
      <c r="D35" s="41">
        <v>637</v>
      </c>
      <c r="E35" s="42"/>
      <c r="F35" s="43"/>
      <c r="G35" s="44" t="s">
        <v>456</v>
      </c>
      <c r="H35" s="151">
        <f>SUM(H31:H34)</f>
        <v>0</v>
      </c>
      <c r="I35" s="151">
        <f>SUM(I31:I34)</f>
        <v>0</v>
      </c>
      <c r="J35" s="151">
        <f>SUM(J31:J34)</f>
        <v>0</v>
      </c>
    </row>
    <row r="36" spans="1:10" x14ac:dyDescent="0.25">
      <c r="A36" s="16">
        <v>1</v>
      </c>
      <c r="B36" s="16">
        <v>1</v>
      </c>
      <c r="D36" s="1">
        <v>611</v>
      </c>
      <c r="E36" s="9"/>
      <c r="G36" s="1" t="s">
        <v>3</v>
      </c>
      <c r="H36" s="150">
        <v>134000</v>
      </c>
      <c r="I36" s="150">
        <v>134000</v>
      </c>
      <c r="J36" s="150">
        <v>134000</v>
      </c>
    </row>
    <row r="37" spans="1:10" x14ac:dyDescent="0.25">
      <c r="A37" s="16">
        <v>1</v>
      </c>
      <c r="B37" s="16">
        <v>1</v>
      </c>
      <c r="D37" s="1">
        <v>611</v>
      </c>
      <c r="E37" s="9"/>
      <c r="G37" s="1" t="s">
        <v>477</v>
      </c>
      <c r="H37" s="150">
        <v>0</v>
      </c>
      <c r="I37" s="150">
        <v>0</v>
      </c>
      <c r="J37" s="150">
        <v>0</v>
      </c>
    </row>
    <row r="38" spans="1:10" x14ac:dyDescent="0.25">
      <c r="A38" s="16">
        <v>1</v>
      </c>
      <c r="B38" s="16">
        <v>1</v>
      </c>
      <c r="D38" s="1">
        <v>625</v>
      </c>
      <c r="E38" s="9"/>
      <c r="G38" s="1" t="s">
        <v>478</v>
      </c>
      <c r="H38" s="150">
        <v>0</v>
      </c>
      <c r="I38" s="150">
        <v>0</v>
      </c>
      <c r="J38" s="150">
        <v>0</v>
      </c>
    </row>
    <row r="39" spans="1:10" x14ac:dyDescent="0.25">
      <c r="A39" s="16">
        <v>1</v>
      </c>
      <c r="B39" s="16">
        <v>1</v>
      </c>
      <c r="D39" s="1">
        <v>612</v>
      </c>
      <c r="E39" s="9" t="s">
        <v>200</v>
      </c>
      <c r="G39" s="1" t="s">
        <v>4</v>
      </c>
      <c r="H39" s="150">
        <v>35000</v>
      </c>
      <c r="I39" s="150">
        <v>35000</v>
      </c>
      <c r="J39" s="150">
        <v>35000</v>
      </c>
    </row>
    <row r="40" spans="1:10" x14ac:dyDescent="0.25">
      <c r="A40" s="16">
        <v>1</v>
      </c>
      <c r="B40" s="16">
        <v>1</v>
      </c>
      <c r="D40" s="1">
        <v>614</v>
      </c>
      <c r="E40" s="9"/>
      <c r="G40" s="1" t="s">
        <v>5</v>
      </c>
      <c r="H40" s="150">
        <v>17000</v>
      </c>
      <c r="I40" s="150">
        <v>17000</v>
      </c>
      <c r="J40" s="150">
        <v>17000</v>
      </c>
    </row>
    <row r="41" spans="1:10" x14ac:dyDescent="0.25">
      <c r="A41" s="16">
        <v>1</v>
      </c>
      <c r="B41" s="16">
        <v>1</v>
      </c>
      <c r="D41" s="1">
        <v>621</v>
      </c>
      <c r="E41" s="9"/>
      <c r="G41" s="1" t="s">
        <v>6</v>
      </c>
      <c r="H41" s="150">
        <v>11386</v>
      </c>
      <c r="I41" s="150">
        <v>11386</v>
      </c>
      <c r="J41" s="150">
        <v>11386</v>
      </c>
    </row>
    <row r="42" spans="1:10" x14ac:dyDescent="0.25">
      <c r="A42" s="16">
        <v>1</v>
      </c>
      <c r="B42" s="16">
        <v>1</v>
      </c>
      <c r="D42" s="1">
        <v>623</v>
      </c>
      <c r="E42" s="9"/>
      <c r="G42" s="1" t="s">
        <v>7</v>
      </c>
      <c r="H42" s="150">
        <v>5800</v>
      </c>
      <c r="I42" s="150">
        <v>5800</v>
      </c>
      <c r="J42" s="150">
        <v>5800</v>
      </c>
    </row>
    <row r="43" spans="1:10" x14ac:dyDescent="0.25">
      <c r="A43" s="16">
        <v>1</v>
      </c>
      <c r="B43" s="16">
        <v>1</v>
      </c>
      <c r="D43" s="1">
        <v>625</v>
      </c>
      <c r="E43" s="9" t="s">
        <v>200</v>
      </c>
      <c r="G43" s="1" t="s">
        <v>8</v>
      </c>
      <c r="H43" s="150">
        <v>2420</v>
      </c>
      <c r="I43" s="150">
        <v>2420</v>
      </c>
      <c r="J43" s="150">
        <v>2420</v>
      </c>
    </row>
    <row r="44" spans="1:10" x14ac:dyDescent="0.25">
      <c r="A44" s="16">
        <v>1</v>
      </c>
      <c r="B44" s="16">
        <v>1</v>
      </c>
      <c r="D44" s="1">
        <v>625</v>
      </c>
      <c r="E44" s="9" t="s">
        <v>201</v>
      </c>
      <c r="G44" s="1" t="s">
        <v>9</v>
      </c>
      <c r="H44" s="150">
        <v>24200</v>
      </c>
      <c r="I44" s="150">
        <v>24200</v>
      </c>
      <c r="J44" s="150">
        <v>24200</v>
      </c>
    </row>
    <row r="45" spans="1:10" x14ac:dyDescent="0.25">
      <c r="A45" s="16">
        <v>1</v>
      </c>
      <c r="B45" s="16">
        <v>1</v>
      </c>
      <c r="D45" s="1">
        <v>625</v>
      </c>
      <c r="E45" s="9" t="s">
        <v>202</v>
      </c>
      <c r="G45" s="1" t="s">
        <v>10</v>
      </c>
      <c r="H45" s="150">
        <v>1400</v>
      </c>
      <c r="I45" s="150">
        <v>1400</v>
      </c>
      <c r="J45" s="150">
        <v>1400</v>
      </c>
    </row>
    <row r="46" spans="1:10" x14ac:dyDescent="0.25">
      <c r="A46" s="16">
        <v>1</v>
      </c>
      <c r="B46" s="16">
        <v>1</v>
      </c>
      <c r="D46" s="1">
        <v>625</v>
      </c>
      <c r="E46" s="9" t="s">
        <v>203</v>
      </c>
      <c r="G46" s="1" t="s">
        <v>11</v>
      </c>
      <c r="H46" s="150">
        <v>5190</v>
      </c>
      <c r="I46" s="150">
        <v>5190</v>
      </c>
      <c r="J46" s="150">
        <v>5190</v>
      </c>
    </row>
    <row r="47" spans="1:10" x14ac:dyDescent="0.25">
      <c r="A47" s="16">
        <v>1</v>
      </c>
      <c r="B47" s="16">
        <v>1</v>
      </c>
      <c r="D47" s="1">
        <v>625</v>
      </c>
      <c r="E47" s="9" t="s">
        <v>204</v>
      </c>
      <c r="G47" s="1" t="s">
        <v>12</v>
      </c>
      <c r="H47" s="150">
        <v>1728</v>
      </c>
      <c r="I47" s="150">
        <v>1728</v>
      </c>
      <c r="J47" s="150">
        <v>1728</v>
      </c>
    </row>
    <row r="48" spans="1:10" x14ac:dyDescent="0.25">
      <c r="A48" s="16">
        <v>1</v>
      </c>
      <c r="B48" s="16">
        <v>1</v>
      </c>
      <c r="D48" s="1">
        <v>625</v>
      </c>
      <c r="E48" s="9" t="s">
        <v>205</v>
      </c>
      <c r="G48" s="1" t="s">
        <v>13</v>
      </c>
      <c r="H48" s="150">
        <v>8210</v>
      </c>
      <c r="I48" s="150">
        <v>8210</v>
      </c>
      <c r="J48" s="150">
        <v>8210</v>
      </c>
    </row>
    <row r="49" spans="1:10" x14ac:dyDescent="0.25">
      <c r="A49" s="16">
        <v>1</v>
      </c>
      <c r="B49" s="16">
        <v>1</v>
      </c>
      <c r="D49" s="1">
        <v>627</v>
      </c>
      <c r="E49" s="9"/>
      <c r="G49" s="1" t="s">
        <v>367</v>
      </c>
      <c r="H49" s="150">
        <v>2605</v>
      </c>
      <c r="I49" s="150">
        <v>2605</v>
      </c>
      <c r="J49" s="150">
        <v>2605</v>
      </c>
    </row>
    <row r="50" spans="1:10" x14ac:dyDescent="0.25">
      <c r="A50" s="16">
        <v>1</v>
      </c>
      <c r="B50" s="16">
        <v>1</v>
      </c>
      <c r="D50" s="1">
        <v>631</v>
      </c>
      <c r="E50" s="9" t="s">
        <v>200</v>
      </c>
      <c r="G50" s="1" t="s">
        <v>14</v>
      </c>
      <c r="H50" s="150">
        <v>500</v>
      </c>
      <c r="I50" s="150">
        <v>500</v>
      </c>
      <c r="J50" s="150">
        <v>500</v>
      </c>
    </row>
    <row r="51" spans="1:10" x14ac:dyDescent="0.25">
      <c r="A51" s="16">
        <v>1</v>
      </c>
      <c r="B51" s="16">
        <v>1</v>
      </c>
      <c r="D51" s="1">
        <v>631</v>
      </c>
      <c r="E51" s="9" t="s">
        <v>200</v>
      </c>
      <c r="G51" s="1" t="s">
        <v>426</v>
      </c>
      <c r="H51" s="150">
        <v>0</v>
      </c>
      <c r="I51" s="150">
        <v>0</v>
      </c>
      <c r="J51" s="150">
        <v>0</v>
      </c>
    </row>
    <row r="52" spans="1:10" x14ac:dyDescent="0.25">
      <c r="A52" s="16">
        <v>1</v>
      </c>
      <c r="B52" s="16">
        <v>1</v>
      </c>
      <c r="D52" s="1">
        <v>632</v>
      </c>
      <c r="E52" s="9" t="s">
        <v>201</v>
      </c>
      <c r="G52" s="1" t="s">
        <v>15</v>
      </c>
      <c r="H52" s="150">
        <v>400</v>
      </c>
      <c r="I52" s="150">
        <v>400</v>
      </c>
      <c r="J52" s="150">
        <v>400</v>
      </c>
    </row>
    <row r="53" spans="1:10" x14ac:dyDescent="0.25">
      <c r="A53" s="16">
        <v>1</v>
      </c>
      <c r="B53" s="16">
        <v>1</v>
      </c>
      <c r="D53" s="1">
        <v>633</v>
      </c>
      <c r="E53" s="9" t="s">
        <v>200</v>
      </c>
      <c r="G53" s="1" t="s">
        <v>16</v>
      </c>
      <c r="H53" s="150">
        <v>100</v>
      </c>
      <c r="I53" s="150">
        <v>100</v>
      </c>
      <c r="J53" s="150">
        <v>100</v>
      </c>
    </row>
    <row r="54" spans="1:10" x14ac:dyDescent="0.25">
      <c r="A54" s="16">
        <v>1</v>
      </c>
      <c r="B54" s="16">
        <v>1</v>
      </c>
      <c r="D54" s="1">
        <v>633</v>
      </c>
      <c r="E54" s="9" t="s">
        <v>201</v>
      </c>
      <c r="G54" s="1" t="s">
        <v>17</v>
      </c>
      <c r="H54" s="150">
        <v>452</v>
      </c>
      <c r="I54" s="150">
        <v>452</v>
      </c>
      <c r="J54" s="150">
        <v>452</v>
      </c>
    </row>
    <row r="55" spans="1:10" x14ac:dyDescent="0.25">
      <c r="A55" s="16">
        <v>1</v>
      </c>
      <c r="B55" s="16">
        <v>1</v>
      </c>
      <c r="D55" s="1">
        <v>633</v>
      </c>
      <c r="E55" s="9" t="s">
        <v>210</v>
      </c>
      <c r="G55" s="1" t="s">
        <v>445</v>
      </c>
      <c r="H55" s="150">
        <v>0</v>
      </c>
      <c r="I55" s="150">
        <v>0</v>
      </c>
      <c r="J55" s="150">
        <v>0</v>
      </c>
    </row>
    <row r="56" spans="1:10" x14ac:dyDescent="0.25">
      <c r="A56" s="16">
        <v>1</v>
      </c>
      <c r="B56" s="16">
        <v>1</v>
      </c>
      <c r="D56" s="1">
        <v>633</v>
      </c>
      <c r="E56" s="9" t="s">
        <v>206</v>
      </c>
      <c r="G56" s="1" t="s">
        <v>18</v>
      </c>
      <c r="H56" s="150">
        <v>700</v>
      </c>
      <c r="I56" s="150">
        <v>700</v>
      </c>
      <c r="J56" s="150">
        <v>700</v>
      </c>
    </row>
    <row r="57" spans="1:10" x14ac:dyDescent="0.25">
      <c r="A57" s="16">
        <v>1</v>
      </c>
      <c r="B57" s="16">
        <v>1</v>
      </c>
      <c r="D57" s="1">
        <v>633</v>
      </c>
      <c r="E57" s="9" t="s">
        <v>207</v>
      </c>
      <c r="G57" s="1" t="s">
        <v>19</v>
      </c>
      <c r="H57" s="150">
        <v>200</v>
      </c>
      <c r="I57" s="150">
        <v>200</v>
      </c>
      <c r="J57" s="150">
        <v>200</v>
      </c>
    </row>
    <row r="58" spans="1:10" x14ac:dyDescent="0.25">
      <c r="A58" s="16">
        <v>1</v>
      </c>
      <c r="B58" s="16">
        <v>1</v>
      </c>
      <c r="D58" s="1">
        <v>633</v>
      </c>
      <c r="E58" s="9" t="s">
        <v>208</v>
      </c>
      <c r="G58" s="1" t="s">
        <v>209</v>
      </c>
      <c r="H58" s="150">
        <v>3500</v>
      </c>
      <c r="I58" s="150">
        <v>3500</v>
      </c>
      <c r="J58" s="150">
        <v>3500</v>
      </c>
    </row>
    <row r="59" spans="1:10" x14ac:dyDescent="0.25">
      <c r="A59" s="16">
        <v>1</v>
      </c>
      <c r="B59" s="16">
        <v>1</v>
      </c>
      <c r="D59" s="1">
        <v>633</v>
      </c>
      <c r="E59" s="9" t="s">
        <v>208</v>
      </c>
      <c r="G59" s="1" t="s">
        <v>448</v>
      </c>
      <c r="H59" s="150">
        <v>0</v>
      </c>
      <c r="I59" s="150">
        <v>0</v>
      </c>
      <c r="J59" s="150">
        <v>0</v>
      </c>
    </row>
    <row r="60" spans="1:10" x14ac:dyDescent="0.25">
      <c r="A60" s="16">
        <v>1</v>
      </c>
      <c r="B60" s="16">
        <v>1</v>
      </c>
      <c r="D60" s="1">
        <v>635</v>
      </c>
      <c r="E60" s="9" t="s">
        <v>200</v>
      </c>
      <c r="G60" s="1" t="s">
        <v>358</v>
      </c>
      <c r="H60" s="150">
        <v>300</v>
      </c>
      <c r="I60" s="150">
        <v>300</v>
      </c>
      <c r="J60" s="150">
        <v>300</v>
      </c>
    </row>
    <row r="61" spans="1:10" x14ac:dyDescent="0.25">
      <c r="A61" s="16">
        <v>1</v>
      </c>
      <c r="B61" s="16">
        <v>1</v>
      </c>
      <c r="D61" s="1">
        <v>635</v>
      </c>
      <c r="E61" s="9" t="s">
        <v>201</v>
      </c>
      <c r="G61" s="1" t="s">
        <v>20</v>
      </c>
      <c r="H61" s="150">
        <v>500</v>
      </c>
      <c r="I61" s="150">
        <v>500</v>
      </c>
      <c r="J61" s="150">
        <v>1000</v>
      </c>
    </row>
    <row r="62" spans="1:10" x14ac:dyDescent="0.25">
      <c r="A62" s="16">
        <v>1</v>
      </c>
      <c r="B62" s="16">
        <v>1</v>
      </c>
      <c r="D62" s="1">
        <v>635</v>
      </c>
      <c r="E62" s="9" t="s">
        <v>203</v>
      </c>
      <c r="G62" s="1" t="s">
        <v>21</v>
      </c>
      <c r="H62" s="150">
        <v>0</v>
      </c>
      <c r="I62" s="150">
        <v>0</v>
      </c>
      <c r="J62" s="150">
        <v>0</v>
      </c>
    </row>
    <row r="63" spans="1:10" x14ac:dyDescent="0.25">
      <c r="A63" s="16">
        <v>1</v>
      </c>
      <c r="B63" s="16">
        <v>1</v>
      </c>
      <c r="D63" s="1">
        <v>635</v>
      </c>
      <c r="E63" s="9" t="s">
        <v>204</v>
      </c>
      <c r="G63" s="1" t="s">
        <v>22</v>
      </c>
      <c r="H63" s="150">
        <v>1500</v>
      </c>
      <c r="I63" s="150">
        <v>1500</v>
      </c>
      <c r="J63" s="150">
        <v>1500</v>
      </c>
    </row>
    <row r="64" spans="1:10" x14ac:dyDescent="0.25">
      <c r="A64" s="16">
        <v>1</v>
      </c>
      <c r="B64" s="16">
        <v>1</v>
      </c>
      <c r="D64" s="1">
        <v>635</v>
      </c>
      <c r="E64" s="9" t="s">
        <v>210</v>
      </c>
      <c r="G64" s="1" t="s">
        <v>23</v>
      </c>
      <c r="H64" s="150">
        <v>100</v>
      </c>
      <c r="I64" s="150">
        <v>100</v>
      </c>
      <c r="J64" s="150">
        <v>100</v>
      </c>
    </row>
    <row r="65" spans="1:10" x14ac:dyDescent="0.25">
      <c r="A65" s="16">
        <v>1</v>
      </c>
      <c r="B65" s="16">
        <v>1</v>
      </c>
      <c r="D65" s="1">
        <v>635</v>
      </c>
      <c r="E65" s="9" t="s">
        <v>206</v>
      </c>
      <c r="G65" s="1" t="s">
        <v>458</v>
      </c>
      <c r="H65" s="150">
        <v>1500</v>
      </c>
      <c r="I65" s="150">
        <v>1500</v>
      </c>
      <c r="J65" s="150">
        <v>1500</v>
      </c>
    </row>
    <row r="66" spans="1:10" x14ac:dyDescent="0.25">
      <c r="A66" s="16">
        <v>1</v>
      </c>
      <c r="B66" s="16">
        <v>1</v>
      </c>
      <c r="D66" s="1">
        <v>636</v>
      </c>
      <c r="E66" s="9" t="s">
        <v>200</v>
      </c>
      <c r="G66" s="1" t="s">
        <v>24</v>
      </c>
      <c r="H66" s="150">
        <v>200</v>
      </c>
      <c r="I66" s="150">
        <v>200</v>
      </c>
      <c r="J66" s="150">
        <v>200</v>
      </c>
    </row>
    <row r="67" spans="1:10" x14ac:dyDescent="0.25">
      <c r="A67" s="16">
        <v>1</v>
      </c>
      <c r="B67" s="16">
        <v>1</v>
      </c>
      <c r="D67" s="1">
        <v>637</v>
      </c>
      <c r="E67" s="9" t="s">
        <v>200</v>
      </c>
      <c r="G67" s="1" t="s">
        <v>25</v>
      </c>
      <c r="H67" s="150">
        <v>2000</v>
      </c>
      <c r="I67" s="150">
        <v>2000</v>
      </c>
      <c r="J67" s="150">
        <v>2000</v>
      </c>
    </row>
    <row r="68" spans="1:10" x14ac:dyDescent="0.25">
      <c r="A68" s="16">
        <v>1</v>
      </c>
      <c r="B68" s="16">
        <v>1</v>
      </c>
      <c r="D68" s="1">
        <v>637</v>
      </c>
      <c r="E68" s="9" t="s">
        <v>201</v>
      </c>
      <c r="G68" s="1" t="s">
        <v>26</v>
      </c>
      <c r="H68" s="150">
        <v>100</v>
      </c>
      <c r="I68" s="150">
        <v>100</v>
      </c>
      <c r="J68" s="150">
        <v>100</v>
      </c>
    </row>
    <row r="69" spans="1:10" x14ac:dyDescent="0.25">
      <c r="A69" s="16">
        <v>1</v>
      </c>
      <c r="B69" s="16">
        <v>1</v>
      </c>
      <c r="D69" s="1">
        <v>637</v>
      </c>
      <c r="E69" s="9" t="s">
        <v>203</v>
      </c>
      <c r="G69" s="1" t="s">
        <v>27</v>
      </c>
      <c r="H69" s="150">
        <v>400</v>
      </c>
      <c r="I69" s="150">
        <v>400</v>
      </c>
      <c r="J69" s="150">
        <v>400</v>
      </c>
    </row>
    <row r="70" spans="1:10" x14ac:dyDescent="0.25">
      <c r="A70" s="16">
        <v>1</v>
      </c>
      <c r="B70" s="16">
        <v>1</v>
      </c>
      <c r="D70" s="1">
        <v>637</v>
      </c>
      <c r="E70" s="9" t="s">
        <v>204</v>
      </c>
      <c r="G70" s="1" t="s">
        <v>28</v>
      </c>
      <c r="H70" s="150">
        <v>1500</v>
      </c>
      <c r="I70" s="150">
        <v>1500</v>
      </c>
      <c r="J70" s="150">
        <v>1500</v>
      </c>
    </row>
    <row r="71" spans="1:10" x14ac:dyDescent="0.25">
      <c r="A71" s="16">
        <v>1</v>
      </c>
      <c r="B71" s="16">
        <v>1</v>
      </c>
      <c r="D71" s="1">
        <v>637</v>
      </c>
      <c r="E71" s="9" t="s">
        <v>210</v>
      </c>
      <c r="G71" s="1" t="s">
        <v>407</v>
      </c>
      <c r="H71" s="150">
        <v>0</v>
      </c>
      <c r="I71" s="150">
        <v>0</v>
      </c>
      <c r="J71" s="150">
        <v>0</v>
      </c>
    </row>
    <row r="72" spans="1:10" x14ac:dyDescent="0.25">
      <c r="A72" s="16">
        <v>1</v>
      </c>
      <c r="B72" s="16">
        <v>1</v>
      </c>
      <c r="D72" s="1">
        <v>637</v>
      </c>
      <c r="E72" s="9" t="s">
        <v>205</v>
      </c>
      <c r="G72" s="1" t="s">
        <v>446</v>
      </c>
      <c r="H72" s="150">
        <v>0</v>
      </c>
      <c r="I72" s="150">
        <v>0</v>
      </c>
      <c r="J72" s="150">
        <v>0</v>
      </c>
    </row>
    <row r="73" spans="1:10" x14ac:dyDescent="0.25">
      <c r="A73" s="16">
        <v>1</v>
      </c>
      <c r="B73" s="16">
        <v>1</v>
      </c>
      <c r="D73" s="1">
        <v>637</v>
      </c>
      <c r="E73" s="9" t="s">
        <v>211</v>
      </c>
      <c r="G73" s="1" t="s">
        <v>29</v>
      </c>
      <c r="H73" s="150">
        <v>4000</v>
      </c>
      <c r="I73" s="150">
        <v>4000</v>
      </c>
      <c r="J73" s="150">
        <v>4000</v>
      </c>
    </row>
    <row r="74" spans="1:10" x14ac:dyDescent="0.25">
      <c r="A74" s="16">
        <v>1</v>
      </c>
      <c r="B74" s="16">
        <v>1</v>
      </c>
      <c r="D74" s="1">
        <v>637</v>
      </c>
      <c r="E74" s="9" t="s">
        <v>212</v>
      </c>
      <c r="G74" s="1" t="s">
        <v>30</v>
      </c>
      <c r="H74" s="150">
        <v>1200</v>
      </c>
      <c r="I74" s="150">
        <v>1200</v>
      </c>
      <c r="J74" s="150">
        <v>1200</v>
      </c>
    </row>
    <row r="75" spans="1:10" x14ac:dyDescent="0.25">
      <c r="A75" s="16">
        <v>1</v>
      </c>
      <c r="B75" s="16">
        <v>1</v>
      </c>
      <c r="D75" s="1">
        <v>637</v>
      </c>
      <c r="E75" s="9" t="s">
        <v>213</v>
      </c>
      <c r="G75" s="1" t="s">
        <v>31</v>
      </c>
      <c r="H75" s="150">
        <v>8000</v>
      </c>
      <c r="I75" s="150">
        <v>8000</v>
      </c>
      <c r="J75" s="150">
        <v>8000</v>
      </c>
    </row>
    <row r="76" spans="1:10" x14ac:dyDescent="0.25">
      <c r="A76" s="16">
        <v>1</v>
      </c>
      <c r="B76" s="16">
        <v>1</v>
      </c>
      <c r="D76" s="1">
        <v>637</v>
      </c>
      <c r="E76" s="9" t="s">
        <v>213</v>
      </c>
      <c r="G76" s="1" t="s">
        <v>449</v>
      </c>
      <c r="H76" s="150">
        <v>0</v>
      </c>
      <c r="I76" s="150">
        <v>0</v>
      </c>
      <c r="J76" s="150">
        <v>0</v>
      </c>
    </row>
    <row r="77" spans="1:10" x14ac:dyDescent="0.25">
      <c r="A77" s="16">
        <v>1</v>
      </c>
      <c r="B77" s="16">
        <v>1</v>
      </c>
      <c r="D77" s="1">
        <v>637</v>
      </c>
      <c r="E77" s="9" t="s">
        <v>214</v>
      </c>
      <c r="G77" s="1" t="s">
        <v>356</v>
      </c>
      <c r="H77" s="150">
        <v>5000</v>
      </c>
      <c r="I77" s="150">
        <v>5000</v>
      </c>
      <c r="J77" s="150">
        <v>5000</v>
      </c>
    </row>
    <row r="78" spans="1:10" x14ac:dyDescent="0.25">
      <c r="A78" s="16">
        <v>1</v>
      </c>
      <c r="B78" s="16">
        <v>1</v>
      </c>
      <c r="D78" s="1">
        <v>637</v>
      </c>
      <c r="E78" s="9" t="s">
        <v>214</v>
      </c>
      <c r="G78" s="1" t="s">
        <v>450</v>
      </c>
      <c r="H78" s="150">
        <v>0</v>
      </c>
      <c r="I78" s="150">
        <v>0</v>
      </c>
      <c r="J78" s="150">
        <v>0</v>
      </c>
    </row>
    <row r="79" spans="1:10" x14ac:dyDescent="0.25">
      <c r="A79" s="16">
        <v>1</v>
      </c>
      <c r="B79" s="16">
        <v>1</v>
      </c>
      <c r="D79" s="1">
        <v>637</v>
      </c>
      <c r="E79" s="9" t="s">
        <v>208</v>
      </c>
      <c r="G79" s="1" t="s">
        <v>32</v>
      </c>
      <c r="H79" s="150">
        <v>1550</v>
      </c>
      <c r="I79" s="150">
        <v>1550</v>
      </c>
      <c r="J79" s="150">
        <v>1550</v>
      </c>
    </row>
    <row r="80" spans="1:10" x14ac:dyDescent="0.25">
      <c r="A80" s="16">
        <v>1</v>
      </c>
      <c r="B80" s="16">
        <v>1</v>
      </c>
      <c r="D80" s="1">
        <v>637</v>
      </c>
      <c r="E80" s="9" t="s">
        <v>215</v>
      </c>
      <c r="G80" s="1" t="s">
        <v>33</v>
      </c>
      <c r="H80" s="150">
        <v>0</v>
      </c>
      <c r="I80" s="150">
        <v>0</v>
      </c>
      <c r="J80" s="150">
        <v>0</v>
      </c>
    </row>
    <row r="81" spans="1:10" x14ac:dyDescent="0.25">
      <c r="A81" s="16">
        <v>1</v>
      </c>
      <c r="B81" s="16">
        <v>1</v>
      </c>
      <c r="D81" s="1">
        <v>637</v>
      </c>
      <c r="E81" s="9" t="s">
        <v>216</v>
      </c>
      <c r="G81" s="1" t="s">
        <v>34</v>
      </c>
      <c r="H81" s="150">
        <v>8000</v>
      </c>
      <c r="I81" s="150">
        <v>10000</v>
      </c>
      <c r="J81" s="150">
        <v>10000</v>
      </c>
    </row>
    <row r="82" spans="1:10" x14ac:dyDescent="0.25">
      <c r="A82" s="16">
        <v>1</v>
      </c>
      <c r="B82" s="16">
        <v>1</v>
      </c>
      <c r="D82" s="1">
        <v>637</v>
      </c>
      <c r="E82" s="9" t="s">
        <v>217</v>
      </c>
      <c r="G82" s="1" t="s">
        <v>35</v>
      </c>
      <c r="H82" s="150">
        <v>300</v>
      </c>
      <c r="I82" s="150">
        <v>300</v>
      </c>
      <c r="J82" s="150">
        <v>300</v>
      </c>
    </row>
    <row r="83" spans="1:10" x14ac:dyDescent="0.25">
      <c r="A83" s="16">
        <v>1</v>
      </c>
      <c r="B83" s="16">
        <v>1</v>
      </c>
      <c r="D83" s="1">
        <v>642</v>
      </c>
      <c r="E83" s="9" t="s">
        <v>204</v>
      </c>
      <c r="G83" s="1" t="s">
        <v>36</v>
      </c>
      <c r="H83" s="152">
        <v>200</v>
      </c>
      <c r="I83" s="152">
        <v>200</v>
      </c>
      <c r="J83" s="152">
        <v>200</v>
      </c>
    </row>
    <row r="84" spans="1:10" x14ac:dyDescent="0.25">
      <c r="A84" s="16">
        <v>1</v>
      </c>
      <c r="B84" s="16">
        <v>1</v>
      </c>
      <c r="D84" s="1">
        <v>642</v>
      </c>
      <c r="E84" s="9" t="s">
        <v>212</v>
      </c>
      <c r="G84" s="1" t="s">
        <v>37</v>
      </c>
      <c r="H84" s="152">
        <v>0</v>
      </c>
      <c r="I84" s="152">
        <v>0</v>
      </c>
      <c r="J84" s="152">
        <v>0</v>
      </c>
    </row>
    <row r="85" spans="1:10" x14ac:dyDescent="0.25">
      <c r="A85" s="16">
        <v>1</v>
      </c>
      <c r="B85" s="16">
        <v>1</v>
      </c>
      <c r="D85" s="1">
        <v>642</v>
      </c>
      <c r="E85" s="9" t="s">
        <v>213</v>
      </c>
      <c r="G85" s="1" t="s">
        <v>473</v>
      </c>
      <c r="H85" s="152">
        <v>2500</v>
      </c>
      <c r="I85" s="152">
        <v>2500</v>
      </c>
      <c r="J85" s="152">
        <v>2500</v>
      </c>
    </row>
    <row r="86" spans="1:10" x14ac:dyDescent="0.25">
      <c r="A86" s="16">
        <v>1</v>
      </c>
      <c r="B86" s="16">
        <v>1</v>
      </c>
      <c r="D86" s="1">
        <v>635</v>
      </c>
      <c r="E86" s="9" t="s">
        <v>203</v>
      </c>
      <c r="G86" s="1" t="s">
        <v>38</v>
      </c>
      <c r="H86" s="152">
        <v>0</v>
      </c>
      <c r="I86" s="152">
        <v>0</v>
      </c>
      <c r="J86" s="152">
        <v>0</v>
      </c>
    </row>
    <row r="87" spans="1:10" x14ac:dyDescent="0.25">
      <c r="A87" s="16">
        <v>1</v>
      </c>
      <c r="B87" s="16">
        <v>1</v>
      </c>
      <c r="D87" s="1">
        <v>632</v>
      </c>
      <c r="E87" s="9" t="s">
        <v>200</v>
      </c>
      <c r="G87" s="1" t="s">
        <v>39</v>
      </c>
      <c r="H87" s="150">
        <f>3500*1.3</f>
        <v>4550</v>
      </c>
      <c r="I87" s="150">
        <f>3500*1.3</f>
        <v>4550</v>
      </c>
      <c r="J87" s="150">
        <f>3500*1.3</f>
        <v>4550</v>
      </c>
    </row>
    <row r="88" spans="1:10" x14ac:dyDescent="0.25">
      <c r="A88" s="16">
        <v>1</v>
      </c>
      <c r="B88" s="16">
        <v>1</v>
      </c>
      <c r="D88" s="1">
        <v>632</v>
      </c>
      <c r="E88" s="9" t="s">
        <v>202</v>
      </c>
      <c r="G88" s="1" t="s">
        <v>40</v>
      </c>
      <c r="H88" s="150">
        <v>1350</v>
      </c>
      <c r="I88" s="150">
        <v>1350</v>
      </c>
      <c r="J88" s="150">
        <v>1350</v>
      </c>
    </row>
    <row r="89" spans="1:10" x14ac:dyDescent="0.25">
      <c r="A89" s="16">
        <v>1</v>
      </c>
      <c r="B89" s="16">
        <v>1</v>
      </c>
      <c r="D89" s="1">
        <v>633</v>
      </c>
      <c r="E89" s="9" t="s">
        <v>203</v>
      </c>
      <c r="G89" s="1" t="s">
        <v>359</v>
      </c>
      <c r="H89" s="150">
        <v>600</v>
      </c>
      <c r="I89" s="150">
        <v>665</v>
      </c>
      <c r="J89" s="150">
        <v>600</v>
      </c>
    </row>
    <row r="90" spans="1:10" x14ac:dyDescent="0.25">
      <c r="A90" s="16">
        <v>1</v>
      </c>
      <c r="B90" s="16">
        <v>1</v>
      </c>
      <c r="D90" s="1">
        <v>633</v>
      </c>
      <c r="E90" s="9" t="s">
        <v>210</v>
      </c>
      <c r="G90" s="1" t="s">
        <v>41</v>
      </c>
      <c r="H90" s="150">
        <v>2500</v>
      </c>
      <c r="I90" s="150">
        <v>2500</v>
      </c>
      <c r="J90" s="150">
        <v>2500</v>
      </c>
    </row>
    <row r="91" spans="1:10" x14ac:dyDescent="0.25">
      <c r="A91" s="16">
        <v>1</v>
      </c>
      <c r="B91" s="16">
        <v>1</v>
      </c>
      <c r="D91" s="1">
        <v>634</v>
      </c>
      <c r="E91" s="9" t="s">
        <v>201</v>
      </c>
      <c r="G91" s="1" t="s">
        <v>353</v>
      </c>
      <c r="H91" s="150">
        <v>4000</v>
      </c>
      <c r="I91" s="150">
        <v>4000</v>
      </c>
      <c r="J91" s="150">
        <v>4000</v>
      </c>
    </row>
    <row r="92" spans="1:10" x14ac:dyDescent="0.25">
      <c r="A92" s="16">
        <v>1</v>
      </c>
      <c r="B92" s="16">
        <v>1</v>
      </c>
      <c r="D92" s="1">
        <v>633</v>
      </c>
      <c r="E92" s="9" t="s">
        <v>406</v>
      </c>
      <c r="G92" s="1" t="s">
        <v>372</v>
      </c>
      <c r="H92" s="150">
        <v>1000</v>
      </c>
      <c r="I92" s="150">
        <v>1000</v>
      </c>
      <c r="J92" s="150">
        <v>1000</v>
      </c>
    </row>
    <row r="93" spans="1:10" x14ac:dyDescent="0.25">
      <c r="A93" s="16">
        <v>1</v>
      </c>
      <c r="B93" s="16">
        <v>1</v>
      </c>
      <c r="D93" s="1">
        <v>637</v>
      </c>
      <c r="E93" s="9" t="s">
        <v>203</v>
      </c>
      <c r="G93" s="1" t="s">
        <v>42</v>
      </c>
      <c r="H93" s="150">
        <v>30</v>
      </c>
      <c r="I93" s="150">
        <v>30</v>
      </c>
      <c r="J93" s="150">
        <v>30</v>
      </c>
    </row>
    <row r="94" spans="1:10" x14ac:dyDescent="0.25">
      <c r="A94" s="16">
        <v>1</v>
      </c>
      <c r="B94" s="16">
        <v>1</v>
      </c>
      <c r="D94" s="1">
        <v>637</v>
      </c>
      <c r="E94" s="9" t="s">
        <v>204</v>
      </c>
      <c r="G94" s="1" t="s">
        <v>427</v>
      </c>
      <c r="H94" s="150">
        <v>800</v>
      </c>
      <c r="I94" s="150">
        <v>800</v>
      </c>
      <c r="J94" s="150">
        <v>800</v>
      </c>
    </row>
    <row r="95" spans="1:10" x14ac:dyDescent="0.25">
      <c r="A95" s="16">
        <v>1</v>
      </c>
      <c r="B95" s="16">
        <v>1</v>
      </c>
      <c r="D95" s="1">
        <v>637</v>
      </c>
      <c r="E95" s="9" t="s">
        <v>211</v>
      </c>
      <c r="G95" s="1" t="s">
        <v>43</v>
      </c>
      <c r="H95" s="152">
        <v>4200</v>
      </c>
      <c r="I95" s="152">
        <v>0</v>
      </c>
      <c r="J95" s="152">
        <v>0</v>
      </c>
    </row>
    <row r="96" spans="1:10" x14ac:dyDescent="0.25">
      <c r="A96" s="16">
        <v>1</v>
      </c>
      <c r="B96" s="16">
        <v>1</v>
      </c>
      <c r="D96" s="1">
        <v>637</v>
      </c>
      <c r="E96" s="9" t="s">
        <v>212</v>
      </c>
      <c r="G96" s="1" t="s">
        <v>44</v>
      </c>
      <c r="H96" s="150">
        <v>330</v>
      </c>
      <c r="I96" s="150">
        <v>330</v>
      </c>
      <c r="J96" s="150">
        <v>330</v>
      </c>
    </row>
    <row r="97" spans="1:10" x14ac:dyDescent="0.25">
      <c r="A97" s="16">
        <v>1</v>
      </c>
      <c r="B97" s="16">
        <v>1</v>
      </c>
      <c r="D97" s="1">
        <v>637</v>
      </c>
      <c r="E97" s="9" t="s">
        <v>217</v>
      </c>
      <c r="G97" s="1" t="s">
        <v>45</v>
      </c>
      <c r="H97" s="150">
        <v>200</v>
      </c>
      <c r="I97" s="150">
        <v>200</v>
      </c>
      <c r="J97" s="150">
        <v>200</v>
      </c>
    </row>
    <row r="98" spans="1:10" x14ac:dyDescent="0.25">
      <c r="A98" s="16">
        <v>1</v>
      </c>
      <c r="B98" s="16">
        <v>1</v>
      </c>
      <c r="D98" s="1">
        <v>632</v>
      </c>
      <c r="E98" s="9" t="s">
        <v>200</v>
      </c>
      <c r="G98" s="1" t="s">
        <v>46</v>
      </c>
      <c r="H98" s="150">
        <v>10000</v>
      </c>
      <c r="I98" s="150">
        <v>10000</v>
      </c>
      <c r="J98" s="150">
        <v>10000</v>
      </c>
    </row>
    <row r="99" spans="1:10" x14ac:dyDescent="0.25">
      <c r="A99" s="16">
        <v>1</v>
      </c>
      <c r="B99" s="16">
        <v>1</v>
      </c>
      <c r="D99" s="1">
        <v>632</v>
      </c>
      <c r="E99" s="9" t="s">
        <v>202</v>
      </c>
      <c r="G99" s="1" t="s">
        <v>47</v>
      </c>
      <c r="H99" s="150">
        <v>100</v>
      </c>
      <c r="I99" s="150">
        <v>100</v>
      </c>
      <c r="J99" s="150">
        <v>100</v>
      </c>
    </row>
    <row r="100" spans="1:10" x14ac:dyDescent="0.25">
      <c r="A100" s="16">
        <v>1</v>
      </c>
      <c r="B100" s="16">
        <v>1</v>
      </c>
      <c r="D100" s="1">
        <v>633</v>
      </c>
      <c r="E100" s="9" t="s">
        <v>210</v>
      </c>
      <c r="G100" s="1" t="s">
        <v>48</v>
      </c>
      <c r="H100" s="150">
        <v>1000</v>
      </c>
      <c r="I100" s="150">
        <v>1000</v>
      </c>
      <c r="J100" s="150">
        <v>1000</v>
      </c>
    </row>
    <row r="101" spans="1:10" x14ac:dyDescent="0.25">
      <c r="A101" s="16">
        <v>1</v>
      </c>
      <c r="B101" s="16">
        <v>1</v>
      </c>
      <c r="D101" s="1">
        <v>632</v>
      </c>
      <c r="E101" s="9" t="s">
        <v>202</v>
      </c>
      <c r="G101" s="1" t="s">
        <v>49</v>
      </c>
      <c r="H101" s="150">
        <v>1000</v>
      </c>
      <c r="I101" s="150">
        <v>1000</v>
      </c>
      <c r="J101" s="150">
        <v>1000</v>
      </c>
    </row>
    <row r="102" spans="1:10" x14ac:dyDescent="0.25">
      <c r="A102" s="16">
        <v>1</v>
      </c>
      <c r="B102" s="16">
        <v>1</v>
      </c>
      <c r="D102" s="1">
        <v>633</v>
      </c>
      <c r="E102" s="9" t="s">
        <v>210</v>
      </c>
      <c r="G102" s="1" t="s">
        <v>50</v>
      </c>
      <c r="H102" s="150">
        <v>200</v>
      </c>
      <c r="I102" s="150">
        <v>200</v>
      </c>
      <c r="J102" s="150">
        <v>200</v>
      </c>
    </row>
    <row r="103" spans="1:10" x14ac:dyDescent="0.25">
      <c r="A103" s="16">
        <v>1</v>
      </c>
      <c r="B103" s="16">
        <v>1</v>
      </c>
      <c r="D103" s="1">
        <v>633</v>
      </c>
      <c r="E103" s="9" t="s">
        <v>210</v>
      </c>
      <c r="G103" s="1" t="s">
        <v>51</v>
      </c>
      <c r="H103" s="150">
        <v>550</v>
      </c>
      <c r="I103" s="150">
        <v>550</v>
      </c>
      <c r="J103" s="150">
        <v>550</v>
      </c>
    </row>
    <row r="104" spans="1:10" x14ac:dyDescent="0.25">
      <c r="A104" s="16">
        <v>1</v>
      </c>
      <c r="B104" s="16">
        <v>1</v>
      </c>
      <c r="D104" s="1">
        <v>635</v>
      </c>
      <c r="E104" s="9" t="s">
        <v>206</v>
      </c>
      <c r="G104" s="1" t="s">
        <v>556</v>
      </c>
      <c r="H104" s="150">
        <v>0</v>
      </c>
      <c r="I104" s="150">
        <v>0</v>
      </c>
      <c r="J104" s="150">
        <v>0</v>
      </c>
    </row>
    <row r="105" spans="1:10" x14ac:dyDescent="0.25">
      <c r="A105" s="16">
        <v>1</v>
      </c>
      <c r="B105" s="16">
        <v>1</v>
      </c>
      <c r="D105" s="1">
        <v>633</v>
      </c>
      <c r="E105" s="9" t="s">
        <v>210</v>
      </c>
      <c r="G105" s="1" t="s">
        <v>419</v>
      </c>
      <c r="H105" s="150">
        <v>0</v>
      </c>
      <c r="I105" s="150">
        <v>0</v>
      </c>
      <c r="J105" s="150">
        <v>0</v>
      </c>
    </row>
    <row r="106" spans="1:10" x14ac:dyDescent="0.25">
      <c r="A106" s="16">
        <v>1</v>
      </c>
      <c r="B106" s="16">
        <v>1</v>
      </c>
      <c r="D106" s="1">
        <v>633</v>
      </c>
      <c r="E106" s="9" t="s">
        <v>210</v>
      </c>
      <c r="G106" s="1" t="s">
        <v>413</v>
      </c>
      <c r="H106" s="150">
        <v>0</v>
      </c>
      <c r="I106" s="150">
        <v>0</v>
      </c>
      <c r="J106" s="150">
        <v>0</v>
      </c>
    </row>
    <row r="107" spans="1:10" x14ac:dyDescent="0.25">
      <c r="A107" s="119">
        <v>1</v>
      </c>
      <c r="B107" s="119">
        <v>1</v>
      </c>
      <c r="C107" s="120"/>
      <c r="D107" s="121"/>
      <c r="E107" s="122"/>
      <c r="G107" s="2" t="s">
        <v>52</v>
      </c>
      <c r="H107" s="154">
        <f t="shared" ref="H107" si="2">SUM(H36:H106)</f>
        <v>326051</v>
      </c>
      <c r="I107" s="154">
        <f t="shared" ref="I107:J107" si="3">SUM(I36:I106)</f>
        <v>323916</v>
      </c>
      <c r="J107" s="154">
        <f t="shared" si="3"/>
        <v>324351</v>
      </c>
    </row>
    <row r="108" spans="1:10" x14ac:dyDescent="0.25">
      <c r="A108" s="16">
        <v>1</v>
      </c>
      <c r="B108" s="16">
        <v>1</v>
      </c>
      <c r="D108" s="1">
        <v>637</v>
      </c>
      <c r="E108" s="9" t="s">
        <v>213</v>
      </c>
      <c r="G108" s="1" t="s">
        <v>53</v>
      </c>
      <c r="H108" s="152">
        <v>0</v>
      </c>
      <c r="I108" s="152">
        <v>0</v>
      </c>
      <c r="J108" s="152">
        <v>0</v>
      </c>
    </row>
    <row r="109" spans="1:10" x14ac:dyDescent="0.25">
      <c r="A109" s="16">
        <v>1</v>
      </c>
      <c r="B109" s="16">
        <v>1</v>
      </c>
      <c r="D109" s="1">
        <v>642</v>
      </c>
      <c r="E109" s="9" t="s">
        <v>213</v>
      </c>
      <c r="G109" s="1" t="s">
        <v>54</v>
      </c>
      <c r="H109" s="152">
        <v>0</v>
      </c>
      <c r="I109" s="152">
        <v>0</v>
      </c>
      <c r="J109" s="152">
        <v>0</v>
      </c>
    </row>
    <row r="110" spans="1:10" x14ac:dyDescent="0.25">
      <c r="A110" s="119">
        <v>1</v>
      </c>
      <c r="B110" s="119">
        <v>1</v>
      </c>
      <c r="C110" s="120"/>
      <c r="D110" s="121"/>
      <c r="E110" s="122"/>
      <c r="G110" s="2" t="s">
        <v>77</v>
      </c>
      <c r="H110" s="154">
        <f t="shared" ref="H110" si="4">SUM(H108:H109)</f>
        <v>0</v>
      </c>
      <c r="I110" s="154">
        <f t="shared" ref="I110:J110" si="5">SUM(I108:I109)</f>
        <v>0</v>
      </c>
      <c r="J110" s="154">
        <f t="shared" si="5"/>
        <v>0</v>
      </c>
    </row>
    <row r="111" spans="1:10" x14ac:dyDescent="0.25">
      <c r="A111" s="16">
        <v>1</v>
      </c>
      <c r="B111" s="16">
        <v>2</v>
      </c>
      <c r="D111" s="1">
        <v>642</v>
      </c>
      <c r="E111" s="9" t="s">
        <v>210</v>
      </c>
      <c r="G111" s="1" t="s">
        <v>55</v>
      </c>
      <c r="H111" s="150">
        <v>4000</v>
      </c>
      <c r="I111" s="150">
        <v>4000</v>
      </c>
      <c r="J111" s="150">
        <v>4000</v>
      </c>
    </row>
    <row r="112" spans="1:10" x14ac:dyDescent="0.25">
      <c r="A112" s="119">
        <v>1</v>
      </c>
      <c r="B112" s="119">
        <v>2</v>
      </c>
      <c r="C112" s="120"/>
      <c r="D112" s="121"/>
      <c r="E112" s="122"/>
      <c r="G112" s="2" t="s">
        <v>56</v>
      </c>
      <c r="H112" s="154">
        <f t="shared" ref="H112" si="6">SUM(H111)</f>
        <v>4000</v>
      </c>
      <c r="I112" s="154">
        <f t="shared" ref="I112:J112" si="7">SUM(I111)</f>
        <v>4000</v>
      </c>
      <c r="J112" s="154">
        <f t="shared" si="7"/>
        <v>4000</v>
      </c>
    </row>
    <row r="113" spans="1:10" x14ac:dyDescent="0.25">
      <c r="A113" s="16">
        <v>1</v>
      </c>
      <c r="B113" s="16">
        <v>3</v>
      </c>
      <c r="D113" s="1">
        <v>637</v>
      </c>
      <c r="E113" s="9" t="s">
        <v>202</v>
      </c>
      <c r="G113" s="1" t="s">
        <v>57</v>
      </c>
      <c r="H113" s="150">
        <v>500</v>
      </c>
      <c r="I113" s="150">
        <v>500</v>
      </c>
      <c r="J113" s="150">
        <v>500</v>
      </c>
    </row>
    <row r="114" spans="1:10" x14ac:dyDescent="0.25">
      <c r="A114" s="119">
        <v>1</v>
      </c>
      <c r="B114" s="119">
        <v>3</v>
      </c>
      <c r="C114" s="120"/>
      <c r="D114" s="121"/>
      <c r="E114" s="122"/>
      <c r="G114" s="3" t="s">
        <v>58</v>
      </c>
      <c r="H114" s="154">
        <f t="shared" ref="H114" si="8">SUM(H113)</f>
        <v>500</v>
      </c>
      <c r="I114" s="154">
        <f t="shared" ref="I114:J114" si="9">SUM(I113)</f>
        <v>500</v>
      </c>
      <c r="J114" s="154">
        <f t="shared" si="9"/>
        <v>500</v>
      </c>
    </row>
    <row r="115" spans="1:10" x14ac:dyDescent="0.25">
      <c r="A115" s="16">
        <v>1</v>
      </c>
      <c r="B115" s="16">
        <v>4</v>
      </c>
      <c r="D115" s="1">
        <v>611</v>
      </c>
      <c r="E115" s="9"/>
      <c r="G115" s="1" t="s">
        <v>59</v>
      </c>
      <c r="H115" s="152">
        <v>900</v>
      </c>
      <c r="I115" s="152">
        <v>900</v>
      </c>
      <c r="J115" s="152">
        <v>900</v>
      </c>
    </row>
    <row r="116" spans="1:10" x14ac:dyDescent="0.25">
      <c r="A116" s="119">
        <v>1</v>
      </c>
      <c r="B116" s="119">
        <v>4</v>
      </c>
      <c r="C116" s="120"/>
      <c r="D116" s="121"/>
      <c r="E116" s="122"/>
      <c r="G116" s="3" t="s">
        <v>60</v>
      </c>
      <c r="H116" s="154">
        <f t="shared" ref="H116" si="10">SUM(H115)</f>
        <v>900</v>
      </c>
      <c r="I116" s="154">
        <f t="shared" ref="I116:J116" si="11">SUM(I115)</f>
        <v>900</v>
      </c>
      <c r="J116" s="154">
        <f t="shared" si="11"/>
        <v>900</v>
      </c>
    </row>
    <row r="117" spans="1:10" x14ac:dyDescent="0.25">
      <c r="A117" s="16">
        <v>1</v>
      </c>
      <c r="B117" s="16">
        <v>5</v>
      </c>
      <c r="D117" s="1">
        <v>637</v>
      </c>
      <c r="E117" s="9" t="s">
        <v>204</v>
      </c>
      <c r="G117" s="1" t="s">
        <v>61</v>
      </c>
      <c r="H117" s="152">
        <v>2200</v>
      </c>
      <c r="I117" s="152">
        <v>2200</v>
      </c>
      <c r="J117" s="152">
        <v>2200</v>
      </c>
    </row>
    <row r="118" spans="1:10" x14ac:dyDescent="0.25">
      <c r="A118" s="119">
        <v>1</v>
      </c>
      <c r="B118" s="119">
        <v>5</v>
      </c>
      <c r="C118" s="120"/>
      <c r="D118" s="121"/>
      <c r="E118" s="122"/>
      <c r="G118" s="3" t="s">
        <v>62</v>
      </c>
      <c r="H118" s="154">
        <f t="shared" ref="H118" si="12">SUM(H117)</f>
        <v>2200</v>
      </c>
      <c r="I118" s="154">
        <f t="shared" ref="I118:J118" si="13">SUM(I117)</f>
        <v>2200</v>
      </c>
      <c r="J118" s="154">
        <f t="shared" si="13"/>
        <v>2200</v>
      </c>
    </row>
    <row r="119" spans="1:10" x14ac:dyDescent="0.25">
      <c r="A119" s="16">
        <v>1</v>
      </c>
      <c r="B119" s="16">
        <v>6</v>
      </c>
      <c r="D119" s="1">
        <v>637</v>
      </c>
      <c r="E119" s="9" t="s">
        <v>215</v>
      </c>
      <c r="G119" s="1" t="s">
        <v>63</v>
      </c>
      <c r="H119" s="152">
        <v>3500</v>
      </c>
      <c r="I119" s="152">
        <v>3500</v>
      </c>
      <c r="J119" s="152">
        <v>3500</v>
      </c>
    </row>
    <row r="120" spans="1:10" x14ac:dyDescent="0.25">
      <c r="A120" s="119">
        <v>1</v>
      </c>
      <c r="B120" s="119">
        <v>6</v>
      </c>
      <c r="C120" s="120"/>
      <c r="D120" s="121"/>
      <c r="E120" s="122"/>
      <c r="G120" s="3" t="s">
        <v>64</v>
      </c>
      <c r="H120" s="154">
        <f t="shared" ref="H120" si="14">SUM(H119)</f>
        <v>3500</v>
      </c>
      <c r="I120" s="154">
        <f t="shared" ref="I120:J120" si="15">SUM(I119)</f>
        <v>3500</v>
      </c>
      <c r="J120" s="154">
        <f t="shared" si="15"/>
        <v>3500</v>
      </c>
    </row>
    <row r="121" spans="1:10" x14ac:dyDescent="0.25">
      <c r="A121" s="16"/>
      <c r="B121" s="16"/>
      <c r="D121" s="1"/>
      <c r="E121" s="9"/>
      <c r="G121" s="4" t="s">
        <v>65</v>
      </c>
      <c r="H121" s="155">
        <f>H20+H30+H35+H107+H110+H112+H114+H116+H118+H120</f>
        <v>339165</v>
      </c>
      <c r="I121" s="155">
        <f>I20+I30+I35+I107+I110+I112+I114+I116+I118+I120</f>
        <v>335801</v>
      </c>
      <c r="J121" s="155">
        <f>J20+J30+J35+J107+J110+J112+J114+J116+J118+J120</f>
        <v>337465</v>
      </c>
    </row>
    <row r="122" spans="1:10" x14ac:dyDescent="0.25">
      <c r="A122" s="16">
        <v>10</v>
      </c>
      <c r="B122" s="16">
        <v>1</v>
      </c>
      <c r="D122" s="1">
        <v>632</v>
      </c>
      <c r="E122" s="9" t="s">
        <v>201</v>
      </c>
      <c r="G122" s="1" t="s">
        <v>379</v>
      </c>
      <c r="H122" s="150">
        <v>400</v>
      </c>
      <c r="I122" s="150">
        <v>400</v>
      </c>
      <c r="J122" s="150">
        <v>400</v>
      </c>
    </row>
    <row r="123" spans="1:10" x14ac:dyDescent="0.25">
      <c r="A123" s="16">
        <v>10</v>
      </c>
      <c r="B123" s="16">
        <v>1</v>
      </c>
      <c r="D123" s="1">
        <v>633</v>
      </c>
      <c r="E123" s="9" t="s">
        <v>210</v>
      </c>
      <c r="G123" s="1" t="s">
        <v>66</v>
      </c>
      <c r="H123" s="150">
        <v>3000</v>
      </c>
      <c r="I123" s="150">
        <v>5000</v>
      </c>
      <c r="J123" s="150">
        <v>5000</v>
      </c>
    </row>
    <row r="124" spans="1:10" x14ac:dyDescent="0.25">
      <c r="A124" s="16">
        <v>10</v>
      </c>
      <c r="B124" s="16">
        <v>1</v>
      </c>
      <c r="D124" s="1">
        <v>635</v>
      </c>
      <c r="E124" s="9" t="s">
        <v>210</v>
      </c>
      <c r="G124" s="1" t="s">
        <v>225</v>
      </c>
      <c r="H124" s="150">
        <v>200</v>
      </c>
      <c r="I124" s="150">
        <v>200</v>
      </c>
      <c r="J124" s="150">
        <v>200</v>
      </c>
    </row>
    <row r="125" spans="1:10" x14ac:dyDescent="0.25">
      <c r="A125" s="16">
        <v>10</v>
      </c>
      <c r="B125" s="16">
        <v>1</v>
      </c>
      <c r="D125" s="1">
        <v>632</v>
      </c>
      <c r="E125" s="9" t="s">
        <v>200</v>
      </c>
      <c r="G125" s="1" t="s">
        <v>67</v>
      </c>
      <c r="H125" s="150">
        <v>900</v>
      </c>
      <c r="I125" s="150">
        <v>900</v>
      </c>
      <c r="J125" s="150">
        <v>900</v>
      </c>
    </row>
    <row r="126" spans="1:10" x14ac:dyDescent="0.25">
      <c r="A126" s="16">
        <v>10</v>
      </c>
      <c r="B126" s="16">
        <v>1</v>
      </c>
      <c r="D126" s="1">
        <v>632</v>
      </c>
      <c r="E126" s="9" t="s">
        <v>201</v>
      </c>
      <c r="G126" s="1" t="s">
        <v>68</v>
      </c>
      <c r="H126" s="150">
        <v>1600</v>
      </c>
      <c r="I126" s="150">
        <v>1600</v>
      </c>
      <c r="J126" s="150">
        <v>1600</v>
      </c>
    </row>
    <row r="127" spans="1:10" x14ac:dyDescent="0.25">
      <c r="A127" s="16">
        <v>10</v>
      </c>
      <c r="B127" s="16">
        <v>1</v>
      </c>
      <c r="D127" s="1">
        <v>632</v>
      </c>
      <c r="E127" s="9" t="s">
        <v>200</v>
      </c>
      <c r="G127" s="1" t="s">
        <v>69</v>
      </c>
      <c r="H127" s="150">
        <v>650</v>
      </c>
      <c r="I127" s="150">
        <v>650</v>
      </c>
      <c r="J127" s="150">
        <v>650</v>
      </c>
    </row>
    <row r="128" spans="1:10" x14ac:dyDescent="0.25">
      <c r="A128" s="16">
        <v>10</v>
      </c>
      <c r="B128" s="16">
        <v>1</v>
      </c>
      <c r="D128" s="1">
        <v>632</v>
      </c>
      <c r="E128" s="9" t="s">
        <v>201</v>
      </c>
      <c r="G128" s="1" t="s">
        <v>70</v>
      </c>
      <c r="H128" s="150">
        <v>1500</v>
      </c>
      <c r="I128" s="150">
        <v>1500</v>
      </c>
      <c r="J128" s="150">
        <v>1500</v>
      </c>
    </row>
    <row r="129" spans="1:10" x14ac:dyDescent="0.25">
      <c r="A129" s="16">
        <v>10</v>
      </c>
      <c r="B129" s="16">
        <v>1</v>
      </c>
      <c r="D129" s="1">
        <v>632</v>
      </c>
      <c r="E129" s="9" t="s">
        <v>200</v>
      </c>
      <c r="G129" s="1" t="s">
        <v>71</v>
      </c>
      <c r="H129" s="150">
        <v>400</v>
      </c>
      <c r="I129" s="150">
        <v>400</v>
      </c>
      <c r="J129" s="150">
        <v>400</v>
      </c>
    </row>
    <row r="130" spans="1:10" x14ac:dyDescent="0.25">
      <c r="A130" s="16">
        <v>10</v>
      </c>
      <c r="B130" s="16">
        <v>1</v>
      </c>
      <c r="D130" s="1">
        <v>632</v>
      </c>
      <c r="E130" s="9" t="s">
        <v>201</v>
      </c>
      <c r="G130" s="1" t="s">
        <v>72</v>
      </c>
      <c r="H130" s="150">
        <v>1400</v>
      </c>
      <c r="I130" s="150">
        <v>1400</v>
      </c>
      <c r="J130" s="150">
        <v>1400</v>
      </c>
    </row>
    <row r="131" spans="1:10" x14ac:dyDescent="0.25">
      <c r="A131" s="16">
        <v>10</v>
      </c>
      <c r="B131" s="16">
        <v>1</v>
      </c>
      <c r="D131" s="1">
        <v>632</v>
      </c>
      <c r="E131" s="9" t="s">
        <v>200</v>
      </c>
      <c r="G131" s="1" t="s">
        <v>73</v>
      </c>
      <c r="H131" s="150">
        <v>520</v>
      </c>
      <c r="I131" s="150">
        <v>520</v>
      </c>
      <c r="J131" s="150">
        <v>520</v>
      </c>
    </row>
    <row r="132" spans="1:10" x14ac:dyDescent="0.25">
      <c r="A132" s="16">
        <v>10</v>
      </c>
      <c r="B132" s="16">
        <v>1</v>
      </c>
      <c r="D132" s="1">
        <v>632</v>
      </c>
      <c r="E132" s="9" t="s">
        <v>201</v>
      </c>
      <c r="G132" s="1" t="s">
        <v>74</v>
      </c>
      <c r="H132" s="150">
        <v>2000</v>
      </c>
      <c r="I132" s="150">
        <v>2000</v>
      </c>
      <c r="J132" s="150">
        <v>2000</v>
      </c>
    </row>
    <row r="133" spans="1:10" x14ac:dyDescent="0.25">
      <c r="A133" s="16">
        <v>10</v>
      </c>
      <c r="B133" s="16">
        <v>1</v>
      </c>
      <c r="D133" s="1">
        <v>632</v>
      </c>
      <c r="E133" s="9" t="s">
        <v>200</v>
      </c>
      <c r="G133" s="1" t="s">
        <v>75</v>
      </c>
      <c r="H133" s="150">
        <v>350</v>
      </c>
      <c r="I133" s="150">
        <v>350</v>
      </c>
      <c r="J133" s="150">
        <v>350</v>
      </c>
    </row>
    <row r="134" spans="1:10" x14ac:dyDescent="0.25">
      <c r="A134" s="16">
        <v>10</v>
      </c>
      <c r="B134" s="16">
        <v>1</v>
      </c>
      <c r="D134" s="1">
        <v>632</v>
      </c>
      <c r="E134" s="9" t="s">
        <v>201</v>
      </c>
      <c r="G134" s="1" t="s">
        <v>76</v>
      </c>
      <c r="H134" s="150">
        <v>2000</v>
      </c>
      <c r="I134" s="150">
        <v>2000</v>
      </c>
      <c r="J134" s="150">
        <v>2000</v>
      </c>
    </row>
    <row r="135" spans="1:10" x14ac:dyDescent="0.25">
      <c r="A135" s="119">
        <v>10</v>
      </c>
      <c r="B135" s="119">
        <v>1</v>
      </c>
      <c r="C135" s="120"/>
      <c r="D135" s="121"/>
      <c r="E135" s="122"/>
      <c r="F135" s="120"/>
      <c r="G135" s="3" t="s">
        <v>221</v>
      </c>
      <c r="H135" s="154">
        <f t="shared" ref="H135" si="16">SUM(H122:H134)</f>
        <v>14920</v>
      </c>
      <c r="I135" s="154">
        <f t="shared" ref="I135:J135" si="17">SUM(I122:I134)</f>
        <v>16920</v>
      </c>
      <c r="J135" s="154">
        <f t="shared" si="17"/>
        <v>16920</v>
      </c>
    </row>
    <row r="136" spans="1:10" x14ac:dyDescent="0.25">
      <c r="A136" s="16">
        <v>10</v>
      </c>
      <c r="B136" s="16">
        <v>2</v>
      </c>
      <c r="D136" s="1">
        <v>651</v>
      </c>
      <c r="E136" s="9" t="s">
        <v>201</v>
      </c>
      <c r="G136" s="1" t="s">
        <v>78</v>
      </c>
      <c r="H136" s="152">
        <v>18124</v>
      </c>
      <c r="I136" s="152">
        <v>18124</v>
      </c>
      <c r="J136" s="152">
        <v>18124</v>
      </c>
    </row>
    <row r="137" spans="1:10" x14ac:dyDescent="0.25">
      <c r="A137" s="119">
        <v>10</v>
      </c>
      <c r="B137" s="119">
        <v>2</v>
      </c>
      <c r="C137" s="120"/>
      <c r="D137" s="121"/>
      <c r="E137" s="122"/>
      <c r="G137" s="3" t="s">
        <v>222</v>
      </c>
      <c r="H137" s="154">
        <f t="shared" ref="H137" si="18">SUM(H136)</f>
        <v>18124</v>
      </c>
      <c r="I137" s="154">
        <f t="shared" ref="I137:J137" si="19">SUM(I136)</f>
        <v>18124</v>
      </c>
      <c r="J137" s="154">
        <f t="shared" si="19"/>
        <v>18124</v>
      </c>
    </row>
    <row r="138" spans="1:10" x14ac:dyDescent="0.25">
      <c r="A138" s="16">
        <v>10</v>
      </c>
      <c r="B138" s="16">
        <v>2</v>
      </c>
      <c r="D138" s="1">
        <v>821</v>
      </c>
      <c r="E138" s="9" t="s">
        <v>204</v>
      </c>
      <c r="G138" s="1" t="s">
        <v>79</v>
      </c>
      <c r="H138" s="152">
        <v>27916</v>
      </c>
      <c r="I138" s="152">
        <v>27916</v>
      </c>
      <c r="J138" s="152">
        <v>27916</v>
      </c>
    </row>
    <row r="139" spans="1:10" x14ac:dyDescent="0.25">
      <c r="A139" s="141">
        <v>10</v>
      </c>
      <c r="B139" s="141">
        <v>2</v>
      </c>
      <c r="C139" s="142"/>
      <c r="D139" s="143"/>
      <c r="E139" s="144"/>
      <c r="F139" s="142"/>
      <c r="G139" s="143" t="s">
        <v>223</v>
      </c>
      <c r="H139" s="156">
        <f>SUM(H138:H138)</f>
        <v>27916</v>
      </c>
      <c r="I139" s="156">
        <f>SUM(I138:I138)</f>
        <v>27916</v>
      </c>
      <c r="J139" s="156">
        <f>SUM(J138:J138)</f>
        <v>27916</v>
      </c>
    </row>
    <row r="140" spans="1:10" x14ac:dyDescent="0.25">
      <c r="A140" s="16">
        <v>10</v>
      </c>
      <c r="B140" s="16">
        <v>3</v>
      </c>
      <c r="D140" s="1">
        <v>637</v>
      </c>
      <c r="E140" s="9" t="s">
        <v>204</v>
      </c>
      <c r="G140" s="1" t="s">
        <v>80</v>
      </c>
      <c r="H140" s="152">
        <v>3000</v>
      </c>
      <c r="I140" s="152">
        <v>0</v>
      </c>
      <c r="J140" s="152">
        <v>0</v>
      </c>
    </row>
    <row r="141" spans="1:10" x14ac:dyDescent="0.25">
      <c r="A141" s="119">
        <v>10</v>
      </c>
      <c r="B141" s="119">
        <v>3</v>
      </c>
      <c r="C141" s="120"/>
      <c r="D141" s="121"/>
      <c r="E141" s="122"/>
      <c r="G141" s="3" t="s">
        <v>224</v>
      </c>
      <c r="H141" s="154">
        <f t="shared" ref="H141" si="20">SUM(H140:H140)</f>
        <v>3000</v>
      </c>
      <c r="I141" s="154">
        <f t="shared" ref="I141:J141" si="21">SUM(I140:I140)</f>
        <v>0</v>
      </c>
      <c r="J141" s="154">
        <f t="shared" si="21"/>
        <v>0</v>
      </c>
    </row>
    <row r="142" spans="1:10" x14ac:dyDescent="0.25">
      <c r="A142" s="16">
        <v>10</v>
      </c>
      <c r="B142" s="16">
        <v>3</v>
      </c>
      <c r="D142" s="1">
        <v>711</v>
      </c>
      <c r="E142" s="9" t="s">
        <v>200</v>
      </c>
      <c r="G142" s="1" t="s">
        <v>81</v>
      </c>
      <c r="H142" s="150">
        <v>0</v>
      </c>
      <c r="I142" s="150">
        <v>0</v>
      </c>
      <c r="J142" s="150">
        <v>0</v>
      </c>
    </row>
    <row r="143" spans="1:10" x14ac:dyDescent="0.25">
      <c r="A143" s="16">
        <v>10</v>
      </c>
      <c r="B143" s="16">
        <v>3</v>
      </c>
      <c r="D143" s="1">
        <v>716</v>
      </c>
      <c r="E143" s="9"/>
      <c r="G143" s="1" t="s">
        <v>432</v>
      </c>
      <c r="H143" s="150">
        <v>6000</v>
      </c>
      <c r="I143" s="150">
        <v>0</v>
      </c>
      <c r="J143" s="150">
        <v>0</v>
      </c>
    </row>
    <row r="144" spans="1:10" x14ac:dyDescent="0.25">
      <c r="A144" s="16">
        <v>10</v>
      </c>
      <c r="B144" s="16">
        <v>3</v>
      </c>
      <c r="D144" s="1">
        <v>717</v>
      </c>
      <c r="E144" s="9" t="s">
        <v>200</v>
      </c>
      <c r="G144" s="1" t="s">
        <v>82</v>
      </c>
      <c r="H144" s="150">
        <v>250000</v>
      </c>
      <c r="I144" s="150">
        <v>0</v>
      </c>
      <c r="J144" s="150">
        <v>0</v>
      </c>
    </row>
    <row r="145" spans="1:10" x14ac:dyDescent="0.25">
      <c r="A145" s="95">
        <v>10</v>
      </c>
      <c r="B145" s="95">
        <v>3</v>
      </c>
      <c r="C145" s="116"/>
      <c r="D145" s="93"/>
      <c r="E145" s="125"/>
      <c r="F145" s="116"/>
      <c r="G145" s="93" t="s">
        <v>135</v>
      </c>
      <c r="H145" s="157">
        <f t="shared" ref="H145" si="22">SUM(H142:H144)</f>
        <v>256000</v>
      </c>
      <c r="I145" s="157">
        <f t="shared" ref="I145:J145" si="23">SUM(I142:I144)</f>
        <v>0</v>
      </c>
      <c r="J145" s="157">
        <f t="shared" si="23"/>
        <v>0</v>
      </c>
    </row>
    <row r="146" spans="1:10" x14ac:dyDescent="0.25">
      <c r="A146" s="16">
        <v>11</v>
      </c>
      <c r="B146" s="16">
        <v>1</v>
      </c>
      <c r="D146" s="1">
        <v>611</v>
      </c>
      <c r="E146" s="9"/>
      <c r="G146" s="1" t="s">
        <v>405</v>
      </c>
      <c r="H146" s="150">
        <v>1300</v>
      </c>
      <c r="I146" s="150">
        <v>1300</v>
      </c>
      <c r="J146" s="150">
        <v>1300</v>
      </c>
    </row>
    <row r="147" spans="1:10" x14ac:dyDescent="0.25">
      <c r="A147" s="16">
        <v>11</v>
      </c>
      <c r="B147" s="16">
        <v>1</v>
      </c>
      <c r="D147" s="1">
        <v>623</v>
      </c>
      <c r="E147" s="9"/>
      <c r="G147" s="1" t="s">
        <v>398</v>
      </c>
      <c r="H147" s="150">
        <v>200</v>
      </c>
      <c r="I147" s="150">
        <v>200</v>
      </c>
      <c r="J147" s="150">
        <v>200</v>
      </c>
    </row>
    <row r="148" spans="1:10" x14ac:dyDescent="0.25">
      <c r="A148" s="16">
        <v>11</v>
      </c>
      <c r="B148" s="16">
        <v>1</v>
      </c>
      <c r="D148" s="1">
        <v>625</v>
      </c>
      <c r="E148" s="9" t="s">
        <v>200</v>
      </c>
      <c r="G148" s="1" t="s">
        <v>399</v>
      </c>
      <c r="H148" s="150">
        <v>40</v>
      </c>
      <c r="I148" s="150">
        <v>40</v>
      </c>
      <c r="J148" s="150">
        <v>40</v>
      </c>
    </row>
    <row r="149" spans="1:10" x14ac:dyDescent="0.25">
      <c r="A149" s="16">
        <v>11</v>
      </c>
      <c r="B149" s="16">
        <v>1</v>
      </c>
      <c r="D149" s="1">
        <v>625</v>
      </c>
      <c r="E149" s="9" t="s">
        <v>201</v>
      </c>
      <c r="G149" s="1" t="s">
        <v>400</v>
      </c>
      <c r="H149" s="150">
        <v>300</v>
      </c>
      <c r="I149" s="150">
        <v>300</v>
      </c>
      <c r="J149" s="150">
        <v>300</v>
      </c>
    </row>
    <row r="150" spans="1:10" x14ac:dyDescent="0.25">
      <c r="A150" s="16">
        <v>11</v>
      </c>
      <c r="B150" s="16">
        <v>1</v>
      </c>
      <c r="D150" s="1">
        <v>625</v>
      </c>
      <c r="E150" s="9" t="s">
        <v>202</v>
      </c>
      <c r="G150" s="1" t="s">
        <v>401</v>
      </c>
      <c r="H150" s="150">
        <v>25</v>
      </c>
      <c r="I150" s="150">
        <v>25</v>
      </c>
      <c r="J150" s="150">
        <v>25</v>
      </c>
    </row>
    <row r="151" spans="1:10" x14ac:dyDescent="0.25">
      <c r="A151" s="16">
        <v>11</v>
      </c>
      <c r="B151" s="16">
        <v>1</v>
      </c>
      <c r="D151" s="1">
        <v>625</v>
      </c>
      <c r="E151" s="9" t="s">
        <v>203</v>
      </c>
      <c r="G151" s="1" t="s">
        <v>402</v>
      </c>
      <c r="H151" s="150">
        <v>60</v>
      </c>
      <c r="I151" s="150">
        <v>60</v>
      </c>
      <c r="J151" s="150">
        <v>60</v>
      </c>
    </row>
    <row r="152" spans="1:10" x14ac:dyDescent="0.25">
      <c r="A152" s="16">
        <v>11</v>
      </c>
      <c r="B152" s="16">
        <v>1</v>
      </c>
      <c r="D152" s="1">
        <v>625</v>
      </c>
      <c r="E152" s="9" t="s">
        <v>204</v>
      </c>
      <c r="G152" s="1" t="s">
        <v>403</v>
      </c>
      <c r="H152" s="150">
        <v>30</v>
      </c>
      <c r="I152" s="150">
        <v>30</v>
      </c>
      <c r="J152" s="150">
        <v>30</v>
      </c>
    </row>
    <row r="153" spans="1:10" x14ac:dyDescent="0.25">
      <c r="A153" s="16">
        <v>11</v>
      </c>
      <c r="B153" s="16">
        <v>1</v>
      </c>
      <c r="D153" s="1">
        <v>625</v>
      </c>
      <c r="E153" s="9" t="s">
        <v>205</v>
      </c>
      <c r="G153" s="1" t="s">
        <v>404</v>
      </c>
      <c r="H153" s="150">
        <v>100</v>
      </c>
      <c r="I153" s="150">
        <v>100</v>
      </c>
      <c r="J153" s="150">
        <v>100</v>
      </c>
    </row>
    <row r="154" spans="1:10" x14ac:dyDescent="0.25">
      <c r="A154" s="119">
        <v>11</v>
      </c>
      <c r="B154" s="119">
        <v>1</v>
      </c>
      <c r="C154" s="120"/>
      <c r="D154" s="121"/>
      <c r="E154" s="122"/>
      <c r="G154" s="3" t="s">
        <v>90</v>
      </c>
      <c r="H154" s="154">
        <f>SUM(H146:H153)</f>
        <v>2055</v>
      </c>
      <c r="I154" s="154">
        <f>SUM(I146:I153)</f>
        <v>2055</v>
      </c>
      <c r="J154" s="154">
        <f>SUM(J146:J153)</f>
        <v>2055</v>
      </c>
    </row>
    <row r="155" spans="1:10" x14ac:dyDescent="0.25">
      <c r="A155" s="16">
        <v>11</v>
      </c>
      <c r="B155" s="16">
        <v>1</v>
      </c>
      <c r="D155" s="1">
        <v>611</v>
      </c>
      <c r="E155" s="9"/>
      <c r="G155" s="1" t="s">
        <v>83</v>
      </c>
      <c r="H155" s="150">
        <v>240</v>
      </c>
      <c r="I155" s="150">
        <v>240</v>
      </c>
      <c r="J155" s="150">
        <v>240</v>
      </c>
    </row>
    <row r="156" spans="1:10" x14ac:dyDescent="0.25">
      <c r="A156" s="16">
        <v>11</v>
      </c>
      <c r="B156" s="16">
        <v>1</v>
      </c>
      <c r="D156" s="1">
        <v>623</v>
      </c>
      <c r="E156" s="9"/>
      <c r="G156" s="1" t="s">
        <v>84</v>
      </c>
      <c r="H156" s="150">
        <v>50</v>
      </c>
      <c r="I156" s="150">
        <v>50</v>
      </c>
      <c r="J156" s="150">
        <v>50</v>
      </c>
    </row>
    <row r="157" spans="1:10" x14ac:dyDescent="0.25">
      <c r="A157" s="16">
        <v>11</v>
      </c>
      <c r="B157" s="16">
        <v>1</v>
      </c>
      <c r="D157" s="1">
        <v>625</v>
      </c>
      <c r="E157" s="9" t="s">
        <v>200</v>
      </c>
      <c r="G157" s="1" t="s">
        <v>85</v>
      </c>
      <c r="H157" s="150">
        <v>10</v>
      </c>
      <c r="I157" s="150">
        <v>10</v>
      </c>
      <c r="J157" s="150">
        <v>10</v>
      </c>
    </row>
    <row r="158" spans="1:10" x14ac:dyDescent="0.25">
      <c r="A158" s="16">
        <v>11</v>
      </c>
      <c r="B158" s="16">
        <v>1</v>
      </c>
      <c r="D158" s="1">
        <v>625</v>
      </c>
      <c r="E158" s="9" t="s">
        <v>201</v>
      </c>
      <c r="G158" s="1" t="s">
        <v>86</v>
      </c>
      <c r="H158" s="150">
        <v>50</v>
      </c>
      <c r="I158" s="150">
        <v>50</v>
      </c>
      <c r="J158" s="150">
        <v>50</v>
      </c>
    </row>
    <row r="159" spans="1:10" x14ac:dyDescent="0.25">
      <c r="A159" s="16">
        <v>11</v>
      </c>
      <c r="B159" s="16">
        <v>1</v>
      </c>
      <c r="D159" s="1">
        <v>625</v>
      </c>
      <c r="E159" s="9" t="s">
        <v>202</v>
      </c>
      <c r="G159" s="1" t="s">
        <v>87</v>
      </c>
      <c r="H159" s="150">
        <v>10</v>
      </c>
      <c r="I159" s="150">
        <v>10</v>
      </c>
      <c r="J159" s="150">
        <v>10</v>
      </c>
    </row>
    <row r="160" spans="1:10" x14ac:dyDescent="0.25">
      <c r="A160" s="16">
        <v>11</v>
      </c>
      <c r="B160" s="16">
        <v>1</v>
      </c>
      <c r="D160" s="1">
        <v>625</v>
      </c>
      <c r="E160" s="9" t="s">
        <v>203</v>
      </c>
      <c r="G160" s="1" t="s">
        <v>88</v>
      </c>
      <c r="H160" s="150">
        <v>10</v>
      </c>
      <c r="I160" s="150">
        <v>10</v>
      </c>
      <c r="J160" s="150">
        <v>10</v>
      </c>
    </row>
    <row r="161" spans="1:10" x14ac:dyDescent="0.25">
      <c r="A161" s="16">
        <v>11</v>
      </c>
      <c r="B161" s="16">
        <v>1</v>
      </c>
      <c r="D161" s="1">
        <v>625</v>
      </c>
      <c r="E161" s="9" t="s">
        <v>204</v>
      </c>
      <c r="G161" s="1" t="s">
        <v>397</v>
      </c>
      <c r="H161" s="150">
        <v>10</v>
      </c>
      <c r="I161" s="150">
        <v>10</v>
      </c>
      <c r="J161" s="150">
        <v>10</v>
      </c>
    </row>
    <row r="162" spans="1:10" x14ac:dyDescent="0.25">
      <c r="A162" s="16">
        <v>11</v>
      </c>
      <c r="B162" s="16">
        <v>1</v>
      </c>
      <c r="D162" s="1">
        <v>625</v>
      </c>
      <c r="E162" s="9" t="s">
        <v>210</v>
      </c>
      <c r="G162" s="1" t="s">
        <v>89</v>
      </c>
      <c r="H162" s="150">
        <v>10</v>
      </c>
      <c r="I162" s="150">
        <v>10</v>
      </c>
      <c r="J162" s="150">
        <v>10</v>
      </c>
    </row>
    <row r="163" spans="1:10" x14ac:dyDescent="0.25">
      <c r="A163" s="119">
        <v>11</v>
      </c>
      <c r="B163" s="119">
        <v>1</v>
      </c>
      <c r="C163" s="120"/>
      <c r="D163" s="121"/>
      <c r="E163" s="122"/>
      <c r="G163" s="3" t="s">
        <v>113</v>
      </c>
      <c r="H163" s="154">
        <f t="shared" ref="H163" si="24">SUM(H155:H162)</f>
        <v>390</v>
      </c>
      <c r="I163" s="154">
        <f t="shared" ref="I163:J163" si="25">SUM(I155:I162)</f>
        <v>390</v>
      </c>
      <c r="J163" s="154">
        <f t="shared" si="25"/>
        <v>390</v>
      </c>
    </row>
    <row r="164" spans="1:10" x14ac:dyDescent="0.25">
      <c r="A164" s="16">
        <v>11</v>
      </c>
      <c r="B164" s="16">
        <v>1</v>
      </c>
      <c r="D164" s="1">
        <v>611</v>
      </c>
      <c r="E164" s="9"/>
      <c r="G164" s="1" t="s">
        <v>91</v>
      </c>
      <c r="H164" s="152">
        <v>0</v>
      </c>
      <c r="I164" s="152">
        <v>0</v>
      </c>
      <c r="J164" s="152">
        <v>0</v>
      </c>
    </row>
    <row r="165" spans="1:10" x14ac:dyDescent="0.25">
      <c r="A165" s="119">
        <v>11</v>
      </c>
      <c r="B165" s="119">
        <v>1</v>
      </c>
      <c r="C165" s="120"/>
      <c r="D165" s="121"/>
      <c r="E165" s="122"/>
      <c r="G165" s="3" t="s">
        <v>112</v>
      </c>
      <c r="H165" s="154">
        <f t="shared" ref="H165" si="26">SUM(H164)</f>
        <v>0</v>
      </c>
      <c r="I165" s="154">
        <f t="shared" ref="I165:J165" si="27">SUM(I164)</f>
        <v>0</v>
      </c>
      <c r="J165" s="154">
        <f t="shared" si="27"/>
        <v>0</v>
      </c>
    </row>
    <row r="166" spans="1:10" x14ac:dyDescent="0.25">
      <c r="A166" s="16">
        <v>11</v>
      </c>
      <c r="B166" s="16">
        <v>2</v>
      </c>
      <c r="D166" s="1">
        <v>637</v>
      </c>
      <c r="E166" s="9" t="s">
        <v>213</v>
      </c>
      <c r="G166" s="12" t="s">
        <v>218</v>
      </c>
      <c r="H166" s="152">
        <v>10000</v>
      </c>
      <c r="I166" s="152">
        <v>10000</v>
      </c>
      <c r="J166" s="152">
        <v>12000</v>
      </c>
    </row>
    <row r="167" spans="1:10" x14ac:dyDescent="0.25">
      <c r="A167" s="119">
        <v>11</v>
      </c>
      <c r="B167" s="119">
        <v>2</v>
      </c>
      <c r="C167" s="120"/>
      <c r="D167" s="121"/>
      <c r="E167" s="122"/>
      <c r="G167" s="3" t="s">
        <v>219</v>
      </c>
      <c r="H167" s="154">
        <f t="shared" ref="H167" si="28">SUM(H166)</f>
        <v>10000</v>
      </c>
      <c r="I167" s="154">
        <f t="shared" ref="I167:J167" si="29">SUM(I166)</f>
        <v>10000</v>
      </c>
      <c r="J167" s="154">
        <f t="shared" si="29"/>
        <v>12000</v>
      </c>
    </row>
    <row r="168" spans="1:10" x14ac:dyDescent="0.25">
      <c r="A168" s="16">
        <v>11</v>
      </c>
      <c r="B168" s="16">
        <v>3</v>
      </c>
      <c r="D168" s="1">
        <v>637</v>
      </c>
      <c r="E168" s="9" t="s">
        <v>210</v>
      </c>
      <c r="G168" s="1" t="s">
        <v>92</v>
      </c>
      <c r="H168" s="150">
        <v>300</v>
      </c>
      <c r="I168" s="150">
        <v>300</v>
      </c>
      <c r="J168" s="150">
        <v>300</v>
      </c>
    </row>
    <row r="169" spans="1:10" x14ac:dyDescent="0.25">
      <c r="A169" s="16">
        <v>11</v>
      </c>
      <c r="B169" s="16">
        <v>3</v>
      </c>
      <c r="D169" s="1">
        <v>642</v>
      </c>
      <c r="E169" s="9" t="s">
        <v>215</v>
      </c>
      <c r="G169" s="1" t="s">
        <v>93</v>
      </c>
      <c r="H169" s="150">
        <v>100</v>
      </c>
      <c r="I169" s="150">
        <v>100</v>
      </c>
      <c r="J169" s="150">
        <v>100</v>
      </c>
    </row>
    <row r="170" spans="1:10" x14ac:dyDescent="0.25">
      <c r="A170" s="16">
        <v>11</v>
      </c>
      <c r="B170" s="16">
        <v>3</v>
      </c>
      <c r="D170" s="1" t="s">
        <v>490</v>
      </c>
      <c r="E170" s="9" t="s">
        <v>213</v>
      </c>
      <c r="G170" s="1" t="s">
        <v>491</v>
      </c>
      <c r="H170" s="150">
        <v>8700</v>
      </c>
      <c r="I170" s="150">
        <v>0</v>
      </c>
      <c r="J170" s="150">
        <v>0</v>
      </c>
    </row>
    <row r="171" spans="1:10" x14ac:dyDescent="0.25">
      <c r="A171" s="16">
        <v>11</v>
      </c>
      <c r="B171" s="16">
        <v>3</v>
      </c>
      <c r="D171" s="1">
        <v>642</v>
      </c>
      <c r="E171" s="9"/>
      <c r="G171" s="1" t="s">
        <v>462</v>
      </c>
      <c r="H171" s="150">
        <v>0</v>
      </c>
      <c r="I171" s="150">
        <v>0</v>
      </c>
      <c r="J171" s="150">
        <v>0</v>
      </c>
    </row>
    <row r="172" spans="1:10" x14ac:dyDescent="0.25">
      <c r="A172" s="16">
        <v>11</v>
      </c>
      <c r="B172" s="16">
        <v>3</v>
      </c>
      <c r="D172" s="1">
        <v>642</v>
      </c>
      <c r="E172" s="9" t="s">
        <v>215</v>
      </c>
      <c r="G172" s="1" t="s">
        <v>94</v>
      </c>
      <c r="H172" s="150">
        <v>100</v>
      </c>
      <c r="I172" s="150">
        <v>100</v>
      </c>
      <c r="J172" s="150">
        <v>100</v>
      </c>
    </row>
    <row r="173" spans="1:10" x14ac:dyDescent="0.25">
      <c r="A173" s="119">
        <v>11</v>
      </c>
      <c r="B173" s="119">
        <v>3</v>
      </c>
      <c r="C173" s="120"/>
      <c r="D173" s="121"/>
      <c r="E173" s="122"/>
      <c r="G173" s="3" t="s">
        <v>111</v>
      </c>
      <c r="H173" s="154">
        <f t="shared" ref="H173" si="30">SUM(H168:H172)</f>
        <v>9200</v>
      </c>
      <c r="I173" s="154">
        <f t="shared" ref="I173:J173" si="31">SUM(I168:I172)</f>
        <v>500</v>
      </c>
      <c r="J173" s="154">
        <f t="shared" si="31"/>
        <v>500</v>
      </c>
    </row>
    <row r="174" spans="1:10" x14ac:dyDescent="0.25">
      <c r="A174" s="16">
        <v>2</v>
      </c>
      <c r="B174" s="16">
        <v>1</v>
      </c>
      <c r="D174" s="1">
        <v>611</v>
      </c>
      <c r="E174" s="9"/>
      <c r="G174" s="1" t="s">
        <v>95</v>
      </c>
      <c r="H174" s="150">
        <v>2200</v>
      </c>
      <c r="I174" s="150">
        <v>2200</v>
      </c>
      <c r="J174" s="150">
        <v>2200</v>
      </c>
    </row>
    <row r="175" spans="1:10" x14ac:dyDescent="0.25">
      <c r="A175" s="16">
        <v>2</v>
      </c>
      <c r="B175" s="16">
        <v>1</v>
      </c>
      <c r="D175" s="1">
        <v>623</v>
      </c>
      <c r="E175" s="9"/>
      <c r="G175" s="1" t="s">
        <v>96</v>
      </c>
      <c r="H175" s="150">
        <v>150</v>
      </c>
      <c r="I175" s="150">
        <v>150</v>
      </c>
      <c r="J175" s="150">
        <v>150</v>
      </c>
    </row>
    <row r="176" spans="1:10" x14ac:dyDescent="0.25">
      <c r="A176" s="16">
        <v>2</v>
      </c>
      <c r="B176" s="16">
        <v>1</v>
      </c>
      <c r="D176" s="1">
        <v>625</v>
      </c>
      <c r="E176" s="9" t="s">
        <v>200</v>
      </c>
      <c r="G176" s="1" t="s">
        <v>97</v>
      </c>
      <c r="H176" s="150">
        <v>20</v>
      </c>
      <c r="I176" s="150">
        <v>20</v>
      </c>
      <c r="J176" s="150">
        <v>20</v>
      </c>
    </row>
    <row r="177" spans="1:10" x14ac:dyDescent="0.25">
      <c r="A177" s="16">
        <v>2</v>
      </c>
      <c r="B177" s="16">
        <v>1</v>
      </c>
      <c r="D177" s="1">
        <v>625</v>
      </c>
      <c r="E177" s="9" t="s">
        <v>201</v>
      </c>
      <c r="G177" s="1" t="s">
        <v>98</v>
      </c>
      <c r="H177" s="150">
        <v>220</v>
      </c>
      <c r="I177" s="150">
        <v>220</v>
      </c>
      <c r="J177" s="150">
        <v>220</v>
      </c>
    </row>
    <row r="178" spans="1:10" x14ac:dyDescent="0.25">
      <c r="A178" s="16">
        <v>2</v>
      </c>
      <c r="B178" s="16">
        <v>1</v>
      </c>
      <c r="D178" s="1">
        <v>625</v>
      </c>
      <c r="E178" s="9" t="s">
        <v>202</v>
      </c>
      <c r="G178" s="1" t="s">
        <v>99</v>
      </c>
      <c r="H178" s="150">
        <v>10</v>
      </c>
      <c r="I178" s="150">
        <v>10</v>
      </c>
      <c r="J178" s="150">
        <v>10</v>
      </c>
    </row>
    <row r="179" spans="1:10" x14ac:dyDescent="0.25">
      <c r="A179" s="16">
        <v>2</v>
      </c>
      <c r="B179" s="16">
        <v>1</v>
      </c>
      <c r="D179" s="1">
        <v>625</v>
      </c>
      <c r="E179" s="9" t="s">
        <v>203</v>
      </c>
      <c r="G179" s="1" t="s">
        <v>100</v>
      </c>
      <c r="H179" s="150">
        <v>45</v>
      </c>
      <c r="I179" s="150">
        <v>45</v>
      </c>
      <c r="J179" s="150">
        <v>45</v>
      </c>
    </row>
    <row r="180" spans="1:10" x14ac:dyDescent="0.25">
      <c r="A180" s="16">
        <v>2</v>
      </c>
      <c r="B180" s="16">
        <v>1</v>
      </c>
      <c r="D180" s="1">
        <v>625</v>
      </c>
      <c r="E180" s="9" t="s">
        <v>204</v>
      </c>
      <c r="G180" s="1" t="s">
        <v>101</v>
      </c>
      <c r="H180" s="150">
        <v>15</v>
      </c>
      <c r="I180" s="150">
        <v>15</v>
      </c>
      <c r="J180" s="150">
        <v>15</v>
      </c>
    </row>
    <row r="181" spans="1:10" x14ac:dyDescent="0.25">
      <c r="A181" s="16">
        <v>2</v>
      </c>
      <c r="B181" s="16">
        <v>1</v>
      </c>
      <c r="D181" s="1">
        <v>625</v>
      </c>
      <c r="E181" s="9" t="s">
        <v>205</v>
      </c>
      <c r="G181" s="1" t="s">
        <v>102</v>
      </c>
      <c r="H181" s="150">
        <v>90</v>
      </c>
      <c r="I181" s="150">
        <v>90</v>
      </c>
      <c r="J181" s="150">
        <v>90</v>
      </c>
    </row>
    <row r="182" spans="1:10" x14ac:dyDescent="0.25">
      <c r="A182" s="16">
        <v>2</v>
      </c>
      <c r="B182" s="16">
        <v>1</v>
      </c>
      <c r="D182" s="1">
        <v>633</v>
      </c>
      <c r="E182" s="9" t="s">
        <v>210</v>
      </c>
      <c r="G182" s="1" t="s">
        <v>103</v>
      </c>
      <c r="H182" s="150">
        <v>0</v>
      </c>
      <c r="I182" s="150">
        <v>0</v>
      </c>
      <c r="J182" s="150">
        <v>0</v>
      </c>
    </row>
    <row r="183" spans="1:10" x14ac:dyDescent="0.25">
      <c r="A183" s="16">
        <v>2</v>
      </c>
      <c r="B183" s="16">
        <v>1</v>
      </c>
      <c r="D183" s="1">
        <v>633</v>
      </c>
      <c r="E183" s="9" t="s">
        <v>210</v>
      </c>
      <c r="G183" s="1" t="s">
        <v>104</v>
      </c>
      <c r="H183" s="150">
        <v>200</v>
      </c>
      <c r="I183" s="150">
        <v>200</v>
      </c>
      <c r="J183" s="150">
        <v>200</v>
      </c>
    </row>
    <row r="184" spans="1:10" x14ac:dyDescent="0.25">
      <c r="A184" s="16">
        <v>2</v>
      </c>
      <c r="B184" s="16">
        <v>1</v>
      </c>
      <c r="D184" s="1">
        <v>641</v>
      </c>
      <c r="E184" s="9" t="s">
        <v>200</v>
      </c>
      <c r="G184" s="1" t="s">
        <v>105</v>
      </c>
      <c r="H184" s="150">
        <v>0</v>
      </c>
      <c r="I184" s="150">
        <v>0</v>
      </c>
      <c r="J184" s="150">
        <v>0</v>
      </c>
    </row>
    <row r="185" spans="1:10" x14ac:dyDescent="0.25">
      <c r="A185" s="16">
        <v>2</v>
      </c>
      <c r="B185" s="16">
        <v>1</v>
      </c>
      <c r="D185" s="1">
        <v>641</v>
      </c>
      <c r="E185" s="9" t="s">
        <v>206</v>
      </c>
      <c r="G185" s="1" t="s">
        <v>108</v>
      </c>
      <c r="H185" s="150">
        <v>0</v>
      </c>
      <c r="I185" s="150">
        <v>0</v>
      </c>
      <c r="J185" s="150">
        <v>0</v>
      </c>
    </row>
    <row r="186" spans="1:10" x14ac:dyDescent="0.25">
      <c r="A186" s="16">
        <v>2</v>
      </c>
      <c r="B186" s="16">
        <v>1</v>
      </c>
      <c r="D186" s="1">
        <v>642</v>
      </c>
      <c r="E186" s="9" t="s">
        <v>201</v>
      </c>
      <c r="G186" s="1" t="s">
        <v>106</v>
      </c>
      <c r="H186" s="150">
        <v>4500</v>
      </c>
      <c r="I186" s="150">
        <v>4500</v>
      </c>
      <c r="J186" s="150">
        <v>4500</v>
      </c>
    </row>
    <row r="187" spans="1:10" x14ac:dyDescent="0.25">
      <c r="A187" s="16">
        <v>2</v>
      </c>
      <c r="B187" s="16">
        <v>1</v>
      </c>
      <c r="D187" s="1">
        <v>642</v>
      </c>
      <c r="E187" s="9" t="s">
        <v>201</v>
      </c>
      <c r="G187" s="1" t="s">
        <v>107</v>
      </c>
      <c r="H187" s="150">
        <v>200</v>
      </c>
      <c r="I187" s="150">
        <v>200</v>
      </c>
      <c r="J187" s="150">
        <v>200</v>
      </c>
    </row>
    <row r="188" spans="1:10" x14ac:dyDescent="0.25">
      <c r="A188" s="16">
        <v>2</v>
      </c>
      <c r="B188" s="16">
        <v>1</v>
      </c>
      <c r="D188" s="1">
        <v>641</v>
      </c>
      <c r="E188" s="9" t="s">
        <v>200</v>
      </c>
      <c r="G188" s="1" t="s">
        <v>109</v>
      </c>
      <c r="H188" s="150">
        <v>5500</v>
      </c>
      <c r="I188" s="150">
        <v>6000</v>
      </c>
      <c r="J188" s="150">
        <v>6000</v>
      </c>
    </row>
    <row r="189" spans="1:10" x14ac:dyDescent="0.25">
      <c r="A189" s="119">
        <v>2</v>
      </c>
      <c r="B189" s="119">
        <v>1</v>
      </c>
      <c r="C189" s="120"/>
      <c r="D189" s="121"/>
      <c r="E189" s="122"/>
      <c r="G189" s="3" t="s">
        <v>110</v>
      </c>
      <c r="H189" s="154">
        <f>SUM(H174:H188)</f>
        <v>13150</v>
      </c>
      <c r="I189" s="154">
        <f>SUM(I174:I188)</f>
        <v>13650</v>
      </c>
      <c r="J189" s="154">
        <f>SUM(J174:J188)</f>
        <v>13650</v>
      </c>
    </row>
    <row r="190" spans="1:10" x14ac:dyDescent="0.25">
      <c r="A190" s="16">
        <v>2</v>
      </c>
      <c r="B190" s="16">
        <v>2</v>
      </c>
      <c r="D190" s="1">
        <v>633</v>
      </c>
      <c r="E190" s="9" t="s">
        <v>210</v>
      </c>
      <c r="G190" s="1" t="s">
        <v>114</v>
      </c>
      <c r="H190" s="152">
        <v>0</v>
      </c>
      <c r="I190" s="152">
        <v>0</v>
      </c>
      <c r="J190" s="152">
        <v>0</v>
      </c>
    </row>
    <row r="191" spans="1:10" x14ac:dyDescent="0.25">
      <c r="A191" s="16">
        <v>2</v>
      </c>
      <c r="B191" s="16">
        <v>2</v>
      </c>
      <c r="D191" s="1">
        <v>635</v>
      </c>
      <c r="E191" s="9" t="s">
        <v>203</v>
      </c>
      <c r="G191" s="1" t="s">
        <v>115</v>
      </c>
      <c r="H191" s="152">
        <v>200</v>
      </c>
      <c r="I191" s="152">
        <v>200</v>
      </c>
      <c r="J191" s="152">
        <v>200</v>
      </c>
    </row>
    <row r="192" spans="1:10" x14ac:dyDescent="0.25">
      <c r="A192" s="119">
        <v>2</v>
      </c>
      <c r="B192" s="119">
        <v>2</v>
      </c>
      <c r="C192" s="120"/>
      <c r="D192" s="121"/>
      <c r="E192" s="122"/>
      <c r="G192" s="3" t="s">
        <v>116</v>
      </c>
      <c r="H192" s="154">
        <f t="shared" ref="H192" si="32">SUM(H190:H191)</f>
        <v>200</v>
      </c>
      <c r="I192" s="154">
        <f t="shared" ref="I192:J192" si="33">SUM(I190:I191)</f>
        <v>200</v>
      </c>
      <c r="J192" s="154">
        <f t="shared" si="33"/>
        <v>200</v>
      </c>
    </row>
    <row r="193" spans="1:10" x14ac:dyDescent="0.25">
      <c r="A193" s="16">
        <v>2</v>
      </c>
      <c r="B193" s="16">
        <v>2</v>
      </c>
      <c r="D193" s="1">
        <v>633</v>
      </c>
      <c r="E193" s="9" t="s">
        <v>206</v>
      </c>
      <c r="G193" s="1" t="s">
        <v>117</v>
      </c>
      <c r="H193" s="152">
        <v>1000</v>
      </c>
      <c r="I193" s="152">
        <v>1000</v>
      </c>
      <c r="J193" s="152">
        <v>1000</v>
      </c>
    </row>
    <row r="194" spans="1:10" x14ac:dyDescent="0.25">
      <c r="A194" s="123">
        <v>2</v>
      </c>
      <c r="B194" s="123">
        <v>2</v>
      </c>
      <c r="C194" s="126"/>
      <c r="D194" s="127"/>
      <c r="E194" s="128"/>
      <c r="G194" s="3" t="s">
        <v>118</v>
      </c>
      <c r="H194" s="154">
        <f t="shared" ref="H194" si="34">SUM(H193)</f>
        <v>1000</v>
      </c>
      <c r="I194" s="154">
        <f t="shared" ref="I194:J194" si="35">SUM(I193)</f>
        <v>1000</v>
      </c>
      <c r="J194" s="154">
        <f t="shared" si="35"/>
        <v>1000</v>
      </c>
    </row>
    <row r="195" spans="1:10" x14ac:dyDescent="0.25">
      <c r="A195" s="16">
        <v>2</v>
      </c>
      <c r="B195" s="16">
        <v>3</v>
      </c>
      <c r="D195" s="1">
        <v>632</v>
      </c>
      <c r="E195" s="9" t="s">
        <v>200</v>
      </c>
      <c r="G195" s="1" t="s">
        <v>119</v>
      </c>
      <c r="H195" s="150">
        <v>2600</v>
      </c>
      <c r="I195" s="150">
        <v>2600</v>
      </c>
      <c r="J195" s="150">
        <v>2600</v>
      </c>
    </row>
    <row r="196" spans="1:10" x14ac:dyDescent="0.25">
      <c r="A196" s="16">
        <v>2</v>
      </c>
      <c r="B196" s="16">
        <v>3</v>
      </c>
      <c r="D196" s="1">
        <v>632</v>
      </c>
      <c r="E196" s="9" t="s">
        <v>201</v>
      </c>
      <c r="G196" s="1" t="s">
        <v>120</v>
      </c>
      <c r="H196" s="150">
        <v>800</v>
      </c>
      <c r="I196" s="150">
        <v>800</v>
      </c>
      <c r="J196" s="150">
        <v>800</v>
      </c>
    </row>
    <row r="197" spans="1:10" x14ac:dyDescent="0.25">
      <c r="A197" s="16">
        <v>2</v>
      </c>
      <c r="B197" s="16">
        <v>3</v>
      </c>
      <c r="D197" s="1">
        <v>633</v>
      </c>
      <c r="E197" s="9" t="s">
        <v>210</v>
      </c>
      <c r="G197" s="1" t="s">
        <v>121</v>
      </c>
      <c r="H197" s="150">
        <v>100</v>
      </c>
      <c r="I197" s="150">
        <v>100</v>
      </c>
      <c r="J197" s="150">
        <v>100</v>
      </c>
    </row>
    <row r="198" spans="1:10" x14ac:dyDescent="0.25">
      <c r="A198" s="16">
        <v>2</v>
      </c>
      <c r="B198" s="16">
        <v>3</v>
      </c>
      <c r="D198" s="1">
        <v>635</v>
      </c>
      <c r="E198" s="9" t="s">
        <v>200</v>
      </c>
      <c r="G198" s="1" t="s">
        <v>122</v>
      </c>
      <c r="H198" s="150">
        <v>100</v>
      </c>
      <c r="I198" s="150">
        <v>100</v>
      </c>
      <c r="J198" s="150">
        <v>100</v>
      </c>
    </row>
    <row r="199" spans="1:10" x14ac:dyDescent="0.25">
      <c r="A199" s="16">
        <v>2</v>
      </c>
      <c r="B199" s="16">
        <v>3</v>
      </c>
      <c r="D199" s="1">
        <v>632</v>
      </c>
      <c r="E199" s="9" t="s">
        <v>200</v>
      </c>
      <c r="G199" s="1" t="s">
        <v>123</v>
      </c>
      <c r="H199" s="150">
        <v>6000</v>
      </c>
      <c r="I199" s="150">
        <v>8000</v>
      </c>
      <c r="J199" s="150">
        <v>2000</v>
      </c>
    </row>
    <row r="200" spans="1:10" x14ac:dyDescent="0.25">
      <c r="A200" s="16">
        <v>2</v>
      </c>
      <c r="B200" s="16">
        <v>2</v>
      </c>
      <c r="D200" s="1">
        <v>717</v>
      </c>
      <c r="E200" s="9" t="s">
        <v>200</v>
      </c>
      <c r="G200" s="1" t="s">
        <v>381</v>
      </c>
      <c r="H200" s="150">
        <v>0</v>
      </c>
      <c r="I200" s="150">
        <v>450000</v>
      </c>
      <c r="J200" s="150">
        <v>100000</v>
      </c>
    </row>
    <row r="201" spans="1:10" x14ac:dyDescent="0.25">
      <c r="A201" s="95">
        <v>2</v>
      </c>
      <c r="B201" s="95">
        <v>3</v>
      </c>
      <c r="C201" s="116"/>
      <c r="D201" s="93"/>
      <c r="E201" s="125"/>
      <c r="F201" s="116"/>
      <c r="G201" s="93" t="s">
        <v>382</v>
      </c>
      <c r="H201" s="157">
        <f t="shared" ref="H201" si="36">H200</f>
        <v>0</v>
      </c>
      <c r="I201" s="157">
        <f>I200</f>
        <v>450000</v>
      </c>
      <c r="J201" s="157">
        <f>J200</f>
        <v>100000</v>
      </c>
    </row>
    <row r="202" spans="1:10" x14ac:dyDescent="0.25">
      <c r="A202" s="119">
        <v>2</v>
      </c>
      <c r="B202" s="119">
        <v>3</v>
      </c>
      <c r="C202" s="120"/>
      <c r="D202" s="121"/>
      <c r="E202" s="122"/>
      <c r="G202" s="3" t="s">
        <v>124</v>
      </c>
      <c r="H202" s="154">
        <f t="shared" ref="H202" si="37">SUM(H195:H199)</f>
        <v>9600</v>
      </c>
      <c r="I202" s="154">
        <f t="shared" ref="I202:J202" si="38">SUM(I195:I199)</f>
        <v>11600</v>
      </c>
      <c r="J202" s="154">
        <f t="shared" si="38"/>
        <v>5600</v>
      </c>
    </row>
    <row r="203" spans="1:10" x14ac:dyDescent="0.25">
      <c r="A203" s="88">
        <v>2</v>
      </c>
      <c r="B203" s="88">
        <v>4</v>
      </c>
      <c r="C203" s="117"/>
      <c r="D203" s="90">
        <v>632</v>
      </c>
      <c r="E203" s="118" t="s">
        <v>200</v>
      </c>
      <c r="G203" s="1" t="s">
        <v>125</v>
      </c>
      <c r="H203" s="150">
        <v>6500</v>
      </c>
      <c r="I203" s="150">
        <v>6500</v>
      </c>
      <c r="J203" s="150">
        <v>6500</v>
      </c>
    </row>
    <row r="204" spans="1:10" x14ac:dyDescent="0.25">
      <c r="A204" s="16">
        <v>2</v>
      </c>
      <c r="B204" s="16">
        <v>4</v>
      </c>
      <c r="D204" s="1">
        <v>632</v>
      </c>
      <c r="E204" s="9" t="s">
        <v>201</v>
      </c>
      <c r="G204" s="1" t="s">
        <v>126</v>
      </c>
      <c r="H204" s="150">
        <v>200</v>
      </c>
      <c r="I204" s="150">
        <v>200</v>
      </c>
      <c r="J204" s="150">
        <v>200</v>
      </c>
    </row>
    <row r="205" spans="1:10" x14ac:dyDescent="0.25">
      <c r="A205" s="16">
        <v>2</v>
      </c>
      <c r="B205" s="16">
        <v>4</v>
      </c>
      <c r="D205" s="1">
        <v>632</v>
      </c>
      <c r="E205" s="9" t="s">
        <v>200</v>
      </c>
      <c r="G205" s="1" t="s">
        <v>387</v>
      </c>
      <c r="H205" s="150">
        <v>1800</v>
      </c>
      <c r="I205" s="150">
        <v>1800</v>
      </c>
      <c r="J205" s="150">
        <v>1800</v>
      </c>
    </row>
    <row r="206" spans="1:10" x14ac:dyDescent="0.25">
      <c r="A206" s="16">
        <v>2</v>
      </c>
      <c r="B206" s="16">
        <v>4</v>
      </c>
      <c r="D206" s="1">
        <v>635</v>
      </c>
      <c r="E206" s="9" t="s">
        <v>210</v>
      </c>
      <c r="G206" s="1" t="s">
        <v>127</v>
      </c>
      <c r="H206" s="150">
        <v>500</v>
      </c>
      <c r="I206" s="150">
        <v>500</v>
      </c>
      <c r="J206" s="150">
        <v>500</v>
      </c>
    </row>
    <row r="207" spans="1:10" x14ac:dyDescent="0.25">
      <c r="A207" s="119">
        <v>2</v>
      </c>
      <c r="B207" s="119">
        <v>4</v>
      </c>
      <c r="C207" s="120"/>
      <c r="D207" s="121"/>
      <c r="E207" s="122"/>
      <c r="G207" s="3" t="s">
        <v>128</v>
      </c>
      <c r="H207" s="154">
        <f t="shared" ref="H207" si="39">SUM(H203:H206)</f>
        <v>9000</v>
      </c>
      <c r="I207" s="154">
        <f t="shared" ref="I207:J207" si="40">SUM(I203:I206)</f>
        <v>9000</v>
      </c>
      <c r="J207" s="154">
        <f t="shared" si="40"/>
        <v>9000</v>
      </c>
    </row>
    <row r="208" spans="1:10" x14ac:dyDescent="0.25">
      <c r="A208" s="16">
        <v>2</v>
      </c>
      <c r="B208" s="16">
        <v>5</v>
      </c>
      <c r="D208" s="1">
        <v>632</v>
      </c>
      <c r="E208" s="9" t="s">
        <v>200</v>
      </c>
      <c r="G208" s="1" t="s">
        <v>129</v>
      </c>
      <c r="H208" s="150">
        <v>400</v>
      </c>
      <c r="I208" s="150">
        <v>400</v>
      </c>
      <c r="J208" s="150">
        <v>400</v>
      </c>
    </row>
    <row r="209" spans="1:10" x14ac:dyDescent="0.25">
      <c r="A209" s="16">
        <v>2</v>
      </c>
      <c r="B209" s="16">
        <v>5</v>
      </c>
      <c r="D209" s="1">
        <v>632</v>
      </c>
      <c r="E209" s="9" t="s">
        <v>201</v>
      </c>
      <c r="G209" s="1" t="s">
        <v>130</v>
      </c>
      <c r="H209" s="150">
        <v>300</v>
      </c>
      <c r="I209" s="150">
        <v>300</v>
      </c>
      <c r="J209" s="150">
        <v>300</v>
      </c>
    </row>
    <row r="210" spans="1:10" x14ac:dyDescent="0.25">
      <c r="A210" s="16">
        <v>2</v>
      </c>
      <c r="B210" s="16">
        <v>5</v>
      </c>
      <c r="D210" s="1">
        <v>633</v>
      </c>
      <c r="E210" s="9" t="s">
        <v>210</v>
      </c>
      <c r="G210" s="1" t="s">
        <v>131</v>
      </c>
      <c r="H210" s="150">
        <v>300</v>
      </c>
      <c r="I210" s="150">
        <v>300</v>
      </c>
      <c r="J210" s="150">
        <v>300</v>
      </c>
    </row>
    <row r="211" spans="1:10" x14ac:dyDescent="0.25">
      <c r="A211" s="16">
        <v>2</v>
      </c>
      <c r="B211" s="16">
        <v>5</v>
      </c>
      <c r="D211" s="1">
        <v>635</v>
      </c>
      <c r="E211" s="9" t="s">
        <v>210</v>
      </c>
      <c r="G211" s="1" t="s">
        <v>376</v>
      </c>
      <c r="H211" s="150">
        <v>0</v>
      </c>
      <c r="I211" s="150">
        <v>0</v>
      </c>
      <c r="J211" s="150">
        <v>0</v>
      </c>
    </row>
    <row r="212" spans="1:10" x14ac:dyDescent="0.25">
      <c r="A212" s="16">
        <v>2</v>
      </c>
      <c r="B212" s="16">
        <v>5</v>
      </c>
      <c r="D212" s="1">
        <v>635</v>
      </c>
      <c r="E212" s="9" t="s">
        <v>210</v>
      </c>
      <c r="G212" s="1" t="s">
        <v>503</v>
      </c>
      <c r="H212" s="150">
        <v>0</v>
      </c>
      <c r="I212" s="150">
        <v>0</v>
      </c>
      <c r="J212" s="150">
        <v>0</v>
      </c>
    </row>
    <row r="213" spans="1:10" x14ac:dyDescent="0.25">
      <c r="A213" s="119">
        <v>2</v>
      </c>
      <c r="B213" s="119">
        <v>5</v>
      </c>
      <c r="C213" s="120"/>
      <c r="D213" s="121"/>
      <c r="E213" s="122"/>
      <c r="G213" s="3" t="s">
        <v>132</v>
      </c>
      <c r="H213" s="154">
        <f t="shared" ref="H213" si="41">SUM(H208:H212)</f>
        <v>1000</v>
      </c>
      <c r="I213" s="154">
        <f t="shared" ref="I213:J213" si="42">SUM(I208:I212)</f>
        <v>1000</v>
      </c>
      <c r="J213" s="154">
        <f t="shared" si="42"/>
        <v>1000</v>
      </c>
    </row>
    <row r="214" spans="1:10" x14ac:dyDescent="0.25">
      <c r="A214" s="16">
        <v>2</v>
      </c>
      <c r="B214" s="16">
        <v>5</v>
      </c>
      <c r="D214" s="1">
        <v>717</v>
      </c>
      <c r="E214" s="9" t="s">
        <v>200</v>
      </c>
      <c r="G214" s="1" t="s">
        <v>133</v>
      </c>
      <c r="H214" s="152">
        <v>0</v>
      </c>
      <c r="I214" s="152">
        <v>0</v>
      </c>
      <c r="J214" s="152">
        <v>0</v>
      </c>
    </row>
    <row r="215" spans="1:10" x14ac:dyDescent="0.25">
      <c r="A215" s="16">
        <v>2</v>
      </c>
      <c r="B215" s="16">
        <v>5</v>
      </c>
      <c r="D215" s="1">
        <v>717</v>
      </c>
      <c r="E215" s="9" t="s">
        <v>200</v>
      </c>
      <c r="G215" s="1" t="s">
        <v>134</v>
      </c>
      <c r="H215" s="152">
        <v>0</v>
      </c>
      <c r="I215" s="152">
        <v>0</v>
      </c>
      <c r="J215" s="152">
        <v>0</v>
      </c>
    </row>
    <row r="216" spans="1:10" x14ac:dyDescent="0.25">
      <c r="A216" s="16">
        <v>2</v>
      </c>
      <c r="B216" s="16">
        <v>5</v>
      </c>
      <c r="D216" s="1">
        <v>717</v>
      </c>
      <c r="E216" s="9" t="s">
        <v>201</v>
      </c>
      <c r="G216" s="1" t="s">
        <v>497</v>
      </c>
      <c r="H216" s="152">
        <v>0</v>
      </c>
      <c r="I216" s="152">
        <v>0</v>
      </c>
      <c r="J216" s="152">
        <v>0</v>
      </c>
    </row>
    <row r="217" spans="1:10" x14ac:dyDescent="0.25">
      <c r="A217" s="16">
        <v>2</v>
      </c>
      <c r="B217" s="16">
        <v>5</v>
      </c>
      <c r="D217" s="1">
        <v>717</v>
      </c>
      <c r="E217" s="9" t="s">
        <v>200</v>
      </c>
      <c r="G217" s="1" t="s">
        <v>498</v>
      </c>
      <c r="H217" s="152">
        <v>0</v>
      </c>
      <c r="I217" s="152">
        <v>0</v>
      </c>
      <c r="J217" s="152">
        <v>0</v>
      </c>
    </row>
    <row r="218" spans="1:10" x14ac:dyDescent="0.25">
      <c r="A218" s="95">
        <v>2</v>
      </c>
      <c r="B218" s="95">
        <v>5</v>
      </c>
      <c r="C218" s="116"/>
      <c r="D218" s="93"/>
      <c r="E218" s="125"/>
      <c r="F218" s="116"/>
      <c r="G218" s="93" t="s">
        <v>136</v>
      </c>
      <c r="H218" s="157">
        <f>SUM(H214:H217)</f>
        <v>0</v>
      </c>
      <c r="I218" s="157">
        <f>SUM(I214:I217)</f>
        <v>0</v>
      </c>
      <c r="J218" s="157">
        <f>SUM(J214:J217)</f>
        <v>0</v>
      </c>
    </row>
    <row r="219" spans="1:10" x14ac:dyDescent="0.25">
      <c r="A219" s="16">
        <v>3</v>
      </c>
      <c r="B219" s="16">
        <v>1</v>
      </c>
      <c r="D219" s="1">
        <v>633</v>
      </c>
      <c r="E219" s="9" t="s">
        <v>203</v>
      </c>
      <c r="G219" s="1" t="s">
        <v>137</v>
      </c>
      <c r="H219" s="150">
        <v>100</v>
      </c>
      <c r="I219" s="150">
        <v>100</v>
      </c>
      <c r="J219" s="150">
        <v>100</v>
      </c>
    </row>
    <row r="220" spans="1:10" x14ac:dyDescent="0.25">
      <c r="A220" s="16">
        <v>3</v>
      </c>
      <c r="B220" s="16">
        <v>1</v>
      </c>
      <c r="D220" s="1">
        <v>633</v>
      </c>
      <c r="E220" s="9" t="s">
        <v>206</v>
      </c>
      <c r="G220" s="1" t="s">
        <v>138</v>
      </c>
      <c r="H220" s="150">
        <v>0</v>
      </c>
      <c r="I220" s="150">
        <v>0</v>
      </c>
      <c r="J220" s="150">
        <v>0</v>
      </c>
    </row>
    <row r="221" spans="1:10" x14ac:dyDescent="0.25">
      <c r="A221" s="16">
        <v>3</v>
      </c>
      <c r="B221" s="16">
        <v>1</v>
      </c>
      <c r="D221" s="1">
        <v>634</v>
      </c>
      <c r="E221" s="9" t="s">
        <v>200</v>
      </c>
      <c r="G221" s="1" t="s">
        <v>139</v>
      </c>
      <c r="H221" s="150">
        <v>0</v>
      </c>
      <c r="I221" s="150">
        <v>0</v>
      </c>
      <c r="J221" s="150">
        <v>0</v>
      </c>
    </row>
    <row r="222" spans="1:10" x14ac:dyDescent="0.25">
      <c r="A222" s="16">
        <v>3</v>
      </c>
      <c r="B222" s="16">
        <v>1</v>
      </c>
      <c r="D222" s="1">
        <v>637</v>
      </c>
      <c r="E222" s="9" t="s">
        <v>203</v>
      </c>
      <c r="G222" s="1" t="s">
        <v>140</v>
      </c>
      <c r="H222" s="150">
        <v>1500</v>
      </c>
      <c r="I222" s="150">
        <v>1500</v>
      </c>
      <c r="J222" s="150">
        <v>1500</v>
      </c>
    </row>
    <row r="223" spans="1:10" x14ac:dyDescent="0.25">
      <c r="A223" s="16">
        <v>3</v>
      </c>
      <c r="B223" s="16">
        <v>1</v>
      </c>
      <c r="D223" s="1">
        <v>637</v>
      </c>
      <c r="E223" s="9" t="s">
        <v>216</v>
      </c>
      <c r="G223" s="1" t="s">
        <v>141</v>
      </c>
      <c r="H223" s="150">
        <v>0</v>
      </c>
      <c r="I223" s="150">
        <v>0</v>
      </c>
      <c r="J223" s="150">
        <v>0</v>
      </c>
    </row>
    <row r="224" spans="1:10" x14ac:dyDescent="0.25">
      <c r="A224" s="16">
        <v>3</v>
      </c>
      <c r="B224" s="16">
        <v>1</v>
      </c>
      <c r="D224" s="1">
        <v>642</v>
      </c>
      <c r="E224" s="9" t="s">
        <v>210</v>
      </c>
      <c r="G224" s="1" t="s">
        <v>142</v>
      </c>
      <c r="H224" s="150">
        <v>0</v>
      </c>
      <c r="I224" s="150">
        <v>0</v>
      </c>
      <c r="J224" s="150">
        <v>0</v>
      </c>
    </row>
    <row r="225" spans="1:10" x14ac:dyDescent="0.25">
      <c r="A225" s="119">
        <v>3</v>
      </c>
      <c r="B225" s="119">
        <v>1</v>
      </c>
      <c r="C225" s="120"/>
      <c r="D225" s="121"/>
      <c r="E225" s="122"/>
      <c r="G225" s="3" t="s">
        <v>143</v>
      </c>
      <c r="H225" s="154">
        <f t="shared" ref="H225" si="43">SUM(H219:H224)</f>
        <v>1600</v>
      </c>
      <c r="I225" s="154">
        <f t="shared" ref="I225:J225" si="44">SUM(I219:I224)</f>
        <v>1600</v>
      </c>
      <c r="J225" s="154">
        <f t="shared" si="44"/>
        <v>1600</v>
      </c>
    </row>
    <row r="226" spans="1:10" x14ac:dyDescent="0.25">
      <c r="A226" s="88">
        <v>4</v>
      </c>
      <c r="B226" s="88">
        <v>1</v>
      </c>
      <c r="C226" s="117"/>
      <c r="D226" s="90">
        <v>637</v>
      </c>
      <c r="E226" s="118" t="s">
        <v>203</v>
      </c>
      <c r="F226" s="117"/>
      <c r="G226" s="90" t="s">
        <v>459</v>
      </c>
      <c r="H226" s="150">
        <v>0</v>
      </c>
      <c r="I226" s="150">
        <v>0</v>
      </c>
      <c r="J226" s="150">
        <v>0</v>
      </c>
    </row>
    <row r="227" spans="1:10" x14ac:dyDescent="0.25">
      <c r="A227" s="16">
        <v>4</v>
      </c>
      <c r="B227" s="16">
        <v>1</v>
      </c>
      <c r="D227" s="1">
        <v>637</v>
      </c>
      <c r="E227" s="9" t="s">
        <v>202</v>
      </c>
      <c r="G227" s="1" t="s">
        <v>557</v>
      </c>
      <c r="H227" s="150">
        <v>0</v>
      </c>
      <c r="I227" s="150">
        <v>0</v>
      </c>
      <c r="J227" s="150">
        <v>0</v>
      </c>
    </row>
    <row r="228" spans="1:10" x14ac:dyDescent="0.25">
      <c r="A228" s="16">
        <v>4</v>
      </c>
      <c r="B228" s="16">
        <v>1</v>
      </c>
      <c r="D228" s="1">
        <v>637</v>
      </c>
      <c r="E228" s="9" t="s">
        <v>201</v>
      </c>
      <c r="G228" s="1" t="s">
        <v>558</v>
      </c>
      <c r="H228" s="150">
        <v>0</v>
      </c>
      <c r="I228" s="150">
        <v>0</v>
      </c>
      <c r="J228" s="150">
        <v>0</v>
      </c>
    </row>
    <row r="229" spans="1:10" x14ac:dyDescent="0.25">
      <c r="A229" s="16">
        <v>4</v>
      </c>
      <c r="B229" s="16">
        <v>1</v>
      </c>
      <c r="D229" s="1">
        <v>633</v>
      </c>
      <c r="E229" s="9" t="s">
        <v>210</v>
      </c>
      <c r="G229" s="1" t="s">
        <v>144</v>
      </c>
      <c r="H229" s="150">
        <v>880</v>
      </c>
      <c r="I229" s="150">
        <v>880</v>
      </c>
      <c r="J229" s="150">
        <v>880</v>
      </c>
    </row>
    <row r="230" spans="1:10" x14ac:dyDescent="0.25">
      <c r="A230" s="16">
        <v>4</v>
      </c>
      <c r="B230" s="16">
        <v>1</v>
      </c>
      <c r="D230" s="1">
        <v>633</v>
      </c>
      <c r="E230" s="9" t="s">
        <v>207</v>
      </c>
      <c r="G230" s="1" t="s">
        <v>423</v>
      </c>
      <c r="H230" s="150">
        <v>6000</v>
      </c>
      <c r="I230" s="150">
        <v>2400</v>
      </c>
      <c r="J230" s="150">
        <v>2400</v>
      </c>
    </row>
    <row r="231" spans="1:10" x14ac:dyDescent="0.25">
      <c r="A231" s="16">
        <v>4</v>
      </c>
      <c r="B231" s="16">
        <v>1</v>
      </c>
      <c r="D231" s="1">
        <v>634</v>
      </c>
      <c r="E231" s="9" t="s">
        <v>201</v>
      </c>
      <c r="G231" s="1" t="s">
        <v>363</v>
      </c>
      <c r="H231" s="150">
        <v>4000</v>
      </c>
      <c r="I231" s="150">
        <v>4000</v>
      </c>
      <c r="J231" s="150">
        <v>4000</v>
      </c>
    </row>
    <row r="232" spans="1:10" x14ac:dyDescent="0.25">
      <c r="A232" s="16">
        <v>4</v>
      </c>
      <c r="B232" s="16">
        <v>1</v>
      </c>
      <c r="D232" s="1">
        <v>632</v>
      </c>
      <c r="E232" s="9" t="s">
        <v>200</v>
      </c>
      <c r="G232" s="1" t="s">
        <v>364</v>
      </c>
      <c r="H232" s="150">
        <v>1000</v>
      </c>
      <c r="I232" s="150">
        <v>1000</v>
      </c>
      <c r="J232" s="150">
        <v>1000</v>
      </c>
    </row>
    <row r="233" spans="1:10" x14ac:dyDescent="0.25">
      <c r="A233" s="16">
        <v>4</v>
      </c>
      <c r="B233" s="16">
        <v>1</v>
      </c>
      <c r="D233" s="1">
        <v>632</v>
      </c>
      <c r="E233" s="9" t="s">
        <v>200</v>
      </c>
      <c r="G233" s="1" t="s">
        <v>430</v>
      </c>
      <c r="H233" s="150">
        <v>2500</v>
      </c>
      <c r="I233" s="150">
        <v>2500</v>
      </c>
      <c r="J233" s="150">
        <v>1500</v>
      </c>
    </row>
    <row r="234" spans="1:10" x14ac:dyDescent="0.25">
      <c r="A234" s="16">
        <v>4</v>
      </c>
      <c r="B234" s="16">
        <v>1</v>
      </c>
      <c r="D234" s="1">
        <v>632</v>
      </c>
      <c r="E234" s="9" t="s">
        <v>200</v>
      </c>
      <c r="G234" s="1" t="s">
        <v>388</v>
      </c>
      <c r="H234" s="150">
        <v>700</v>
      </c>
      <c r="I234" s="150">
        <v>700</v>
      </c>
      <c r="J234" s="150">
        <v>700</v>
      </c>
    </row>
    <row r="235" spans="1:10" x14ac:dyDescent="0.25">
      <c r="A235" s="16">
        <v>4</v>
      </c>
      <c r="B235" s="16">
        <v>1</v>
      </c>
      <c r="D235" s="1">
        <v>637</v>
      </c>
      <c r="E235" s="9" t="s">
        <v>203</v>
      </c>
      <c r="G235" s="1" t="s">
        <v>451</v>
      </c>
      <c r="H235" s="150">
        <v>0</v>
      </c>
      <c r="I235" s="150">
        <v>0</v>
      </c>
      <c r="J235" s="150">
        <v>0</v>
      </c>
    </row>
    <row r="236" spans="1:10" x14ac:dyDescent="0.25">
      <c r="A236" s="16">
        <v>4</v>
      </c>
      <c r="B236" s="16">
        <v>1</v>
      </c>
      <c r="D236" s="1">
        <v>635</v>
      </c>
      <c r="E236" s="9" t="s">
        <v>200</v>
      </c>
      <c r="G236" s="1" t="s">
        <v>460</v>
      </c>
      <c r="H236" s="152">
        <v>2000</v>
      </c>
      <c r="I236" s="152">
        <v>0</v>
      </c>
      <c r="J236" s="152">
        <v>0</v>
      </c>
    </row>
    <row r="237" spans="1:10" x14ac:dyDescent="0.25">
      <c r="A237" s="16">
        <v>4</v>
      </c>
      <c r="B237" s="16">
        <v>1</v>
      </c>
      <c r="D237" s="1">
        <v>637</v>
      </c>
      <c r="E237" s="9" t="s">
        <v>203</v>
      </c>
      <c r="G237" s="1" t="s">
        <v>145</v>
      </c>
      <c r="H237" s="150">
        <v>42000</v>
      </c>
      <c r="I237" s="150">
        <v>46000</v>
      </c>
      <c r="J237" s="150">
        <v>50000</v>
      </c>
    </row>
    <row r="238" spans="1:10" x14ac:dyDescent="0.25">
      <c r="A238" s="16">
        <v>4</v>
      </c>
      <c r="B238" s="16">
        <v>1</v>
      </c>
      <c r="D238" s="1">
        <v>637</v>
      </c>
      <c r="E238" s="9" t="s">
        <v>202</v>
      </c>
      <c r="G238" s="1" t="s">
        <v>577</v>
      </c>
      <c r="H238" s="150">
        <v>0</v>
      </c>
      <c r="I238" s="150">
        <v>0</v>
      </c>
      <c r="J238" s="150">
        <v>0</v>
      </c>
    </row>
    <row r="239" spans="1:10" x14ac:dyDescent="0.25">
      <c r="A239" s="119">
        <v>4</v>
      </c>
      <c r="B239" s="119">
        <v>1</v>
      </c>
      <c r="C239" s="120"/>
      <c r="D239" s="121"/>
      <c r="E239" s="122"/>
      <c r="G239" s="3" t="s">
        <v>146</v>
      </c>
      <c r="H239" s="154">
        <f>SUM(H226:H238)</f>
        <v>59080</v>
      </c>
      <c r="I239" s="154">
        <f>SUM(I226:I238)</f>
        <v>57480</v>
      </c>
      <c r="J239" s="154">
        <f>SUM(J226:J238)</f>
        <v>60480</v>
      </c>
    </row>
    <row r="240" spans="1:10" x14ac:dyDescent="0.25">
      <c r="A240" s="88">
        <v>4</v>
      </c>
      <c r="B240" s="88">
        <v>2</v>
      </c>
      <c r="C240" s="117"/>
      <c r="D240" s="90">
        <v>713</v>
      </c>
      <c r="E240" s="118" t="s">
        <v>203</v>
      </c>
      <c r="F240" s="117"/>
      <c r="G240" s="90" t="s">
        <v>492</v>
      </c>
      <c r="H240" s="152">
        <v>0</v>
      </c>
      <c r="I240" s="152">
        <v>0</v>
      </c>
      <c r="J240" s="152">
        <v>0</v>
      </c>
    </row>
    <row r="241" spans="1:14" x14ac:dyDescent="0.25">
      <c r="A241" s="16">
        <v>4</v>
      </c>
      <c r="B241" s="16">
        <v>2</v>
      </c>
      <c r="D241" s="1">
        <v>717</v>
      </c>
      <c r="E241" s="9" t="s">
        <v>200</v>
      </c>
      <c r="G241" s="1" t="s">
        <v>524</v>
      </c>
      <c r="H241" s="152">
        <v>0</v>
      </c>
      <c r="I241" s="152">
        <v>0</v>
      </c>
      <c r="J241" s="152">
        <v>0</v>
      </c>
    </row>
    <row r="242" spans="1:14" x14ac:dyDescent="0.25">
      <c r="A242" s="16">
        <v>4</v>
      </c>
      <c r="B242" s="16">
        <v>2</v>
      </c>
      <c r="D242" s="1">
        <v>717</v>
      </c>
      <c r="E242" s="9" t="s">
        <v>200</v>
      </c>
      <c r="G242" s="1" t="s">
        <v>525</v>
      </c>
      <c r="H242" s="152">
        <v>0</v>
      </c>
      <c r="I242" s="152">
        <v>0</v>
      </c>
      <c r="J242" s="152">
        <v>0</v>
      </c>
    </row>
    <row r="243" spans="1:14" x14ac:dyDescent="0.25">
      <c r="A243" s="16">
        <v>4</v>
      </c>
      <c r="B243" s="16">
        <v>2</v>
      </c>
      <c r="D243" s="1">
        <v>713</v>
      </c>
      <c r="E243" s="9" t="s">
        <v>203</v>
      </c>
      <c r="G243" s="1" t="s">
        <v>559</v>
      </c>
      <c r="H243" s="152">
        <v>0</v>
      </c>
      <c r="I243" s="152">
        <v>0</v>
      </c>
      <c r="J243" s="152">
        <v>0</v>
      </c>
      <c r="N243" s="117"/>
    </row>
    <row r="244" spans="1:14" x14ac:dyDescent="0.25">
      <c r="A244" s="16">
        <v>4</v>
      </c>
      <c r="B244" s="16">
        <v>2</v>
      </c>
      <c r="D244" s="1">
        <v>718</v>
      </c>
      <c r="E244" s="9" t="s">
        <v>203</v>
      </c>
      <c r="G244" s="1" t="s">
        <v>560</v>
      </c>
      <c r="H244" s="152">
        <v>0</v>
      </c>
      <c r="I244" s="152">
        <v>0</v>
      </c>
      <c r="J244" s="152">
        <v>0</v>
      </c>
    </row>
    <row r="245" spans="1:14" x14ac:dyDescent="0.25">
      <c r="A245" s="16">
        <v>4</v>
      </c>
      <c r="B245" s="16">
        <v>2</v>
      </c>
      <c r="D245" s="1">
        <v>717</v>
      </c>
      <c r="E245" s="9" t="s">
        <v>200</v>
      </c>
      <c r="G245" s="1" t="s">
        <v>561</v>
      </c>
      <c r="H245" s="152">
        <v>0</v>
      </c>
      <c r="I245" s="152">
        <v>0</v>
      </c>
      <c r="J245" s="152">
        <v>0</v>
      </c>
    </row>
    <row r="246" spans="1:14" x14ac:dyDescent="0.25">
      <c r="A246" s="16">
        <v>4</v>
      </c>
      <c r="B246" s="16">
        <v>2</v>
      </c>
      <c r="D246" s="1">
        <v>713</v>
      </c>
      <c r="E246" s="9" t="s">
        <v>203</v>
      </c>
      <c r="G246" s="1" t="s">
        <v>562</v>
      </c>
      <c r="H246" s="152">
        <v>0</v>
      </c>
      <c r="I246" s="152">
        <v>0</v>
      </c>
      <c r="J246" s="152">
        <v>0</v>
      </c>
    </row>
    <row r="247" spans="1:14" x14ac:dyDescent="0.25">
      <c r="A247" s="16">
        <v>4</v>
      </c>
      <c r="B247" s="16">
        <v>2</v>
      </c>
      <c r="D247" s="1">
        <v>717</v>
      </c>
      <c r="E247" s="9" t="s">
        <v>200</v>
      </c>
      <c r="G247" s="1" t="s">
        <v>563</v>
      </c>
      <c r="H247" s="152">
        <v>0</v>
      </c>
      <c r="I247" s="152">
        <v>0</v>
      </c>
      <c r="J247" s="152">
        <v>0</v>
      </c>
    </row>
    <row r="248" spans="1:14" x14ac:dyDescent="0.25">
      <c r="A248" s="16">
        <v>4</v>
      </c>
      <c r="B248" s="16">
        <v>2</v>
      </c>
      <c r="D248" s="1">
        <v>713</v>
      </c>
      <c r="E248" s="9" t="s">
        <v>203</v>
      </c>
      <c r="G248" s="1" t="s">
        <v>564</v>
      </c>
      <c r="H248" s="152">
        <v>0</v>
      </c>
      <c r="I248" s="152">
        <v>0</v>
      </c>
      <c r="J248" s="152">
        <v>0</v>
      </c>
    </row>
    <row r="249" spans="1:14" x14ac:dyDescent="0.25">
      <c r="A249" s="16">
        <v>4</v>
      </c>
      <c r="B249" s="16">
        <v>2</v>
      </c>
      <c r="D249" s="1">
        <v>718</v>
      </c>
      <c r="E249" s="9" t="s">
        <v>203</v>
      </c>
      <c r="G249" s="1" t="s">
        <v>565</v>
      </c>
      <c r="H249" s="152">
        <v>0</v>
      </c>
      <c r="I249" s="152">
        <v>0</v>
      </c>
      <c r="J249" s="152">
        <v>0</v>
      </c>
    </row>
    <row r="250" spans="1:14" x14ac:dyDescent="0.25">
      <c r="A250" s="16">
        <v>4</v>
      </c>
      <c r="B250" s="16">
        <v>2</v>
      </c>
      <c r="D250" s="1">
        <v>717</v>
      </c>
      <c r="E250" s="9" t="s">
        <v>200</v>
      </c>
      <c r="G250" s="1" t="s">
        <v>566</v>
      </c>
      <c r="H250" s="152">
        <v>0</v>
      </c>
      <c r="I250" s="152">
        <v>0</v>
      </c>
      <c r="J250" s="152">
        <v>0</v>
      </c>
    </row>
    <row r="251" spans="1:14" x14ac:dyDescent="0.25">
      <c r="A251" s="16">
        <v>4</v>
      </c>
      <c r="B251" s="16">
        <v>2</v>
      </c>
      <c r="D251" s="1">
        <v>717</v>
      </c>
      <c r="E251" s="9" t="s">
        <v>202</v>
      </c>
      <c r="G251" s="1" t="s">
        <v>567</v>
      </c>
      <c r="H251" s="152">
        <v>0</v>
      </c>
      <c r="I251" s="152">
        <v>0</v>
      </c>
      <c r="J251" s="152">
        <v>0</v>
      </c>
    </row>
    <row r="252" spans="1:14" x14ac:dyDescent="0.25">
      <c r="A252" s="95">
        <v>4</v>
      </c>
      <c r="B252" s="95">
        <v>1</v>
      </c>
      <c r="C252" s="116"/>
      <c r="D252" s="93"/>
      <c r="E252" s="125"/>
      <c r="F252" s="116"/>
      <c r="G252" s="93" t="s">
        <v>147</v>
      </c>
      <c r="H252" s="157">
        <f>SUM(H240:H251)</f>
        <v>0</v>
      </c>
      <c r="I252" s="157">
        <f>SUM(I240:I251)</f>
        <v>0</v>
      </c>
      <c r="J252" s="157">
        <f>SUM(J240:J251)</f>
        <v>0</v>
      </c>
    </row>
    <row r="253" spans="1:14" x14ac:dyDescent="0.25">
      <c r="A253" s="16">
        <v>4</v>
      </c>
      <c r="B253" s="16">
        <v>2</v>
      </c>
      <c r="D253" s="1">
        <v>635</v>
      </c>
      <c r="E253" s="9" t="s">
        <v>210</v>
      </c>
      <c r="G253" s="1" t="s">
        <v>461</v>
      </c>
      <c r="H253" s="150">
        <v>0</v>
      </c>
      <c r="I253" s="150">
        <v>0</v>
      </c>
      <c r="J253" s="150">
        <v>0</v>
      </c>
    </row>
    <row r="254" spans="1:14" x14ac:dyDescent="0.25">
      <c r="A254" s="16">
        <v>4</v>
      </c>
      <c r="B254" s="16">
        <v>2</v>
      </c>
      <c r="D254" s="1">
        <v>651</v>
      </c>
      <c r="E254" s="9" t="s">
        <v>201</v>
      </c>
      <c r="G254" s="1" t="s">
        <v>568</v>
      </c>
      <c r="H254" s="153">
        <v>0</v>
      </c>
      <c r="I254" s="153">
        <v>0</v>
      </c>
      <c r="J254" s="153">
        <v>0</v>
      </c>
    </row>
    <row r="255" spans="1:14" x14ac:dyDescent="0.25">
      <c r="A255" s="16">
        <v>4</v>
      </c>
      <c r="B255" s="16">
        <v>2</v>
      </c>
      <c r="D255" s="1">
        <v>635</v>
      </c>
      <c r="E255" s="9" t="s">
        <v>210</v>
      </c>
      <c r="G255" s="1" t="s">
        <v>148</v>
      </c>
      <c r="H255" s="150">
        <v>2000</v>
      </c>
      <c r="I255" s="150">
        <v>2000</v>
      </c>
      <c r="J255" s="150">
        <v>2000</v>
      </c>
    </row>
    <row r="256" spans="1:14" x14ac:dyDescent="0.25">
      <c r="A256" s="119">
        <v>4</v>
      </c>
      <c r="B256" s="119">
        <v>2</v>
      </c>
      <c r="C256" s="120"/>
      <c r="D256" s="121"/>
      <c r="E256" s="122"/>
      <c r="G256" s="3" t="s">
        <v>149</v>
      </c>
      <c r="H256" s="154">
        <f>SUM(H253:H255)</f>
        <v>2000</v>
      </c>
      <c r="I256" s="154">
        <f>SUM(I253:I255)</f>
        <v>2000</v>
      </c>
      <c r="J256" s="154">
        <f>SUM(J253:J255)</f>
        <v>2000</v>
      </c>
    </row>
    <row r="257" spans="1:10" x14ac:dyDescent="0.25">
      <c r="A257" s="16">
        <v>4</v>
      </c>
      <c r="B257" s="16">
        <v>2</v>
      </c>
      <c r="D257" s="1">
        <v>717</v>
      </c>
      <c r="E257" s="9" t="s">
        <v>200</v>
      </c>
      <c r="G257" s="1" t="s">
        <v>493</v>
      </c>
      <c r="H257" s="152">
        <v>0</v>
      </c>
      <c r="I257" s="152">
        <v>0</v>
      </c>
      <c r="J257" s="152">
        <v>0</v>
      </c>
    </row>
    <row r="258" spans="1:10" x14ac:dyDescent="0.25">
      <c r="A258" s="16">
        <v>4</v>
      </c>
      <c r="B258" s="16">
        <v>2</v>
      </c>
      <c r="D258" s="1">
        <v>717</v>
      </c>
      <c r="E258" s="9" t="s">
        <v>200</v>
      </c>
      <c r="G258" s="1" t="s">
        <v>494</v>
      </c>
      <c r="H258" s="152">
        <v>0</v>
      </c>
      <c r="I258" s="152">
        <v>0</v>
      </c>
      <c r="J258" s="152">
        <v>0</v>
      </c>
    </row>
    <row r="259" spans="1:10" x14ac:dyDescent="0.25">
      <c r="A259" s="16">
        <v>4</v>
      </c>
      <c r="B259" s="16">
        <v>2</v>
      </c>
      <c r="D259" s="1">
        <v>713</v>
      </c>
      <c r="E259" s="9" t="s">
        <v>203</v>
      </c>
      <c r="G259" s="1" t="s">
        <v>495</v>
      </c>
      <c r="H259" s="152">
        <v>0</v>
      </c>
      <c r="I259" s="152">
        <v>0</v>
      </c>
      <c r="J259" s="152">
        <v>0</v>
      </c>
    </row>
    <row r="260" spans="1:10" x14ac:dyDescent="0.25">
      <c r="A260" s="16">
        <v>4</v>
      </c>
      <c r="B260" s="16">
        <v>2</v>
      </c>
      <c r="D260" s="1">
        <v>717</v>
      </c>
      <c r="E260" s="9" t="s">
        <v>200</v>
      </c>
      <c r="G260" s="1" t="s">
        <v>507</v>
      </c>
      <c r="H260" s="150">
        <v>0</v>
      </c>
      <c r="I260" s="150">
        <v>0</v>
      </c>
      <c r="J260" s="150">
        <v>0</v>
      </c>
    </row>
    <row r="261" spans="1:10" x14ac:dyDescent="0.25">
      <c r="A261" s="16">
        <v>4</v>
      </c>
      <c r="B261" s="16">
        <v>2</v>
      </c>
      <c r="D261" s="1">
        <v>717</v>
      </c>
      <c r="E261" s="9" t="s">
        <v>200</v>
      </c>
      <c r="G261" s="1" t="s">
        <v>508</v>
      </c>
      <c r="H261" s="153">
        <v>0</v>
      </c>
      <c r="I261" s="153">
        <v>0</v>
      </c>
      <c r="J261" s="153">
        <v>0</v>
      </c>
    </row>
    <row r="262" spans="1:10" x14ac:dyDescent="0.25">
      <c r="A262" s="138">
        <v>4</v>
      </c>
      <c r="B262" s="138">
        <v>2</v>
      </c>
      <c r="C262" s="139"/>
      <c r="D262" s="137">
        <v>821</v>
      </c>
      <c r="E262" s="140" t="s">
        <v>204</v>
      </c>
      <c r="F262" s="139"/>
      <c r="G262" s="137" t="s">
        <v>569</v>
      </c>
      <c r="H262" s="158">
        <v>60000</v>
      </c>
      <c r="I262" s="158">
        <v>0</v>
      </c>
      <c r="J262" s="158">
        <v>0</v>
      </c>
    </row>
    <row r="263" spans="1:10" x14ac:dyDescent="0.25">
      <c r="A263" s="16">
        <v>4</v>
      </c>
      <c r="B263" s="16">
        <v>2</v>
      </c>
      <c r="D263" s="1">
        <v>717</v>
      </c>
      <c r="E263" s="9" t="s">
        <v>200</v>
      </c>
      <c r="G263" s="1" t="s">
        <v>504</v>
      </c>
      <c r="H263" s="152"/>
      <c r="I263" s="152"/>
      <c r="J263" s="152"/>
    </row>
    <row r="264" spans="1:10" x14ac:dyDescent="0.25">
      <c r="A264" s="16">
        <v>4</v>
      </c>
      <c r="B264" s="16">
        <v>2</v>
      </c>
      <c r="D264" s="1">
        <v>717</v>
      </c>
      <c r="E264" s="9" t="s">
        <v>200</v>
      </c>
      <c r="G264" s="1" t="s">
        <v>588</v>
      </c>
      <c r="H264" s="152">
        <v>35000</v>
      </c>
      <c r="I264" s="152">
        <v>0</v>
      </c>
      <c r="J264" s="152">
        <v>0</v>
      </c>
    </row>
    <row r="265" spans="1:10" x14ac:dyDescent="0.25">
      <c r="A265" s="16">
        <v>4</v>
      </c>
      <c r="B265" s="16">
        <v>2</v>
      </c>
      <c r="D265" s="1">
        <v>717</v>
      </c>
      <c r="E265" s="9" t="s">
        <v>200</v>
      </c>
      <c r="G265" s="1" t="s">
        <v>420</v>
      </c>
      <c r="H265" s="152">
        <v>0</v>
      </c>
      <c r="I265" s="152">
        <v>0</v>
      </c>
      <c r="J265" s="152">
        <v>0</v>
      </c>
    </row>
    <row r="266" spans="1:10" x14ac:dyDescent="0.25">
      <c r="A266" s="95">
        <v>4</v>
      </c>
      <c r="B266" s="95">
        <v>2</v>
      </c>
      <c r="C266" s="116"/>
      <c r="D266" s="93"/>
      <c r="E266" s="125"/>
      <c r="F266" s="116"/>
      <c r="G266" s="93" t="s">
        <v>150</v>
      </c>
      <c r="H266" s="157">
        <f>SUM(H257:H265)-H262</f>
        <v>35000</v>
      </c>
      <c r="I266" s="157">
        <f>SUM(I257:I265)-I262</f>
        <v>0</v>
      </c>
      <c r="J266" s="157">
        <f>SUM(J257:J265)-J262</f>
        <v>0</v>
      </c>
    </row>
    <row r="267" spans="1:10" x14ac:dyDescent="0.25">
      <c r="A267" s="16">
        <v>4</v>
      </c>
      <c r="B267" s="16">
        <v>3</v>
      </c>
      <c r="D267" s="1">
        <v>637</v>
      </c>
      <c r="E267" s="9" t="s">
        <v>204</v>
      </c>
      <c r="G267" s="1" t="s">
        <v>151</v>
      </c>
      <c r="H267" s="152">
        <v>0</v>
      </c>
      <c r="I267" s="152">
        <v>0</v>
      </c>
      <c r="J267" s="152">
        <v>0</v>
      </c>
    </row>
    <row r="268" spans="1:10" x14ac:dyDescent="0.25">
      <c r="A268" s="119">
        <v>4</v>
      </c>
      <c r="B268" s="119">
        <v>3</v>
      </c>
      <c r="C268" s="120"/>
      <c r="D268" s="121"/>
      <c r="E268" s="122"/>
      <c r="G268" s="3" t="s">
        <v>152</v>
      </c>
      <c r="H268" s="154">
        <f t="shared" ref="H268" si="45">SUM(H267)</f>
        <v>0</v>
      </c>
      <c r="I268" s="154">
        <f t="shared" ref="I268:J268" si="46">SUM(I267)</f>
        <v>0</v>
      </c>
      <c r="J268" s="154">
        <f t="shared" si="46"/>
        <v>0</v>
      </c>
    </row>
    <row r="269" spans="1:10" x14ac:dyDescent="0.25">
      <c r="A269" s="16">
        <v>5</v>
      </c>
      <c r="B269" s="16">
        <v>1</v>
      </c>
      <c r="D269" s="1">
        <v>633</v>
      </c>
      <c r="E269" s="9" t="s">
        <v>210</v>
      </c>
      <c r="G269" s="1" t="s">
        <v>153</v>
      </c>
      <c r="H269" s="152">
        <v>300</v>
      </c>
      <c r="I269" s="152">
        <v>300</v>
      </c>
      <c r="J269" s="152">
        <v>300</v>
      </c>
    </row>
    <row r="270" spans="1:10" x14ac:dyDescent="0.25">
      <c r="A270" s="119">
        <v>5</v>
      </c>
      <c r="B270" s="119">
        <v>1</v>
      </c>
      <c r="C270" s="120"/>
      <c r="D270" s="121"/>
      <c r="E270" s="122"/>
      <c r="G270" s="3" t="s">
        <v>220</v>
      </c>
      <c r="H270" s="154">
        <f t="shared" ref="H270" si="47">SUM(H269)</f>
        <v>300</v>
      </c>
      <c r="I270" s="154">
        <f t="shared" ref="I270:J270" si="48">SUM(I269)</f>
        <v>300</v>
      </c>
      <c r="J270" s="154">
        <f t="shared" si="48"/>
        <v>300</v>
      </c>
    </row>
    <row r="271" spans="1:10" x14ac:dyDescent="0.25">
      <c r="A271" s="16">
        <v>5</v>
      </c>
      <c r="B271" s="16">
        <v>2</v>
      </c>
      <c r="D271" s="1">
        <v>633</v>
      </c>
      <c r="E271" s="9" t="s">
        <v>210</v>
      </c>
      <c r="G271" s="1" t="s">
        <v>154</v>
      </c>
      <c r="H271" s="150">
        <v>500</v>
      </c>
      <c r="I271" s="150">
        <v>500</v>
      </c>
      <c r="J271" s="150">
        <v>500</v>
      </c>
    </row>
    <row r="272" spans="1:10" x14ac:dyDescent="0.25">
      <c r="A272" s="16">
        <v>5</v>
      </c>
      <c r="B272" s="16">
        <v>2</v>
      </c>
      <c r="D272" s="77">
        <v>633</v>
      </c>
      <c r="E272" s="78" t="s">
        <v>210</v>
      </c>
      <c r="F272" s="76"/>
      <c r="G272" s="1" t="s">
        <v>354</v>
      </c>
      <c r="H272" s="150">
        <v>0</v>
      </c>
      <c r="I272" s="150">
        <v>0</v>
      </c>
      <c r="J272" s="150">
        <v>0</v>
      </c>
    </row>
    <row r="273" spans="1:10" x14ac:dyDescent="0.25">
      <c r="A273" s="16">
        <v>5</v>
      </c>
      <c r="B273" s="16">
        <v>2</v>
      </c>
      <c r="D273" s="1">
        <v>635</v>
      </c>
      <c r="E273" s="9" t="s">
        <v>210</v>
      </c>
      <c r="G273" s="1" t="s">
        <v>375</v>
      </c>
      <c r="H273" s="150">
        <v>0</v>
      </c>
      <c r="I273" s="150">
        <v>0</v>
      </c>
      <c r="J273" s="150">
        <v>0</v>
      </c>
    </row>
    <row r="274" spans="1:10" x14ac:dyDescent="0.25">
      <c r="A274" s="16">
        <v>5</v>
      </c>
      <c r="B274" s="16">
        <v>2</v>
      </c>
      <c r="D274" s="1">
        <v>635</v>
      </c>
      <c r="E274" s="9" t="s">
        <v>210</v>
      </c>
      <c r="G274" s="1" t="s">
        <v>155</v>
      </c>
      <c r="H274" s="150">
        <v>0</v>
      </c>
      <c r="I274" s="150">
        <v>0</v>
      </c>
      <c r="J274" s="150">
        <v>0</v>
      </c>
    </row>
    <row r="275" spans="1:10" x14ac:dyDescent="0.25">
      <c r="A275" s="119">
        <v>5</v>
      </c>
      <c r="B275" s="119">
        <v>2</v>
      </c>
      <c r="C275" s="120"/>
      <c r="D275" s="121"/>
      <c r="E275" s="124"/>
      <c r="G275" s="3" t="s">
        <v>156</v>
      </c>
      <c r="H275" s="154">
        <f t="shared" ref="H275" si="49">SUM(H271:H274)</f>
        <v>500</v>
      </c>
      <c r="I275" s="154">
        <f t="shared" ref="I275:J275" si="50">SUM(I271:I274)</f>
        <v>500</v>
      </c>
      <c r="J275" s="154">
        <f t="shared" si="50"/>
        <v>500</v>
      </c>
    </row>
    <row r="276" spans="1:10" x14ac:dyDescent="0.25">
      <c r="A276" s="16">
        <v>5</v>
      </c>
      <c r="B276" s="16">
        <v>2</v>
      </c>
      <c r="D276" s="1">
        <v>717</v>
      </c>
      <c r="E276" s="9" t="s">
        <v>201</v>
      </c>
      <c r="G276" s="1" t="s">
        <v>506</v>
      </c>
      <c r="H276" s="152">
        <v>0</v>
      </c>
      <c r="I276" s="152">
        <v>0</v>
      </c>
      <c r="J276" s="152">
        <v>0</v>
      </c>
    </row>
    <row r="277" spans="1:10" x14ac:dyDescent="0.25">
      <c r="A277" s="16">
        <v>5</v>
      </c>
      <c r="B277" s="16">
        <v>2</v>
      </c>
      <c r="D277" s="1">
        <v>717</v>
      </c>
      <c r="E277" s="9" t="s">
        <v>201</v>
      </c>
      <c r="G277" s="1" t="s">
        <v>366</v>
      </c>
      <c r="H277" s="150">
        <v>0</v>
      </c>
      <c r="I277" s="150">
        <v>0</v>
      </c>
      <c r="J277" s="150">
        <v>0</v>
      </c>
    </row>
    <row r="278" spans="1:10" x14ac:dyDescent="0.25">
      <c r="A278" s="16">
        <v>5</v>
      </c>
      <c r="B278" s="16">
        <v>2</v>
      </c>
      <c r="D278" s="1">
        <v>717</v>
      </c>
      <c r="E278" s="9" t="s">
        <v>201</v>
      </c>
      <c r="G278" s="1" t="s">
        <v>511</v>
      </c>
      <c r="H278" s="150">
        <v>0</v>
      </c>
      <c r="I278" s="150">
        <v>100000</v>
      </c>
      <c r="J278" s="150">
        <v>0</v>
      </c>
    </row>
    <row r="279" spans="1:10" x14ac:dyDescent="0.25">
      <c r="A279" s="16">
        <v>5</v>
      </c>
      <c r="B279" s="16">
        <v>2</v>
      </c>
      <c r="D279" s="1">
        <v>717</v>
      </c>
      <c r="E279" s="9" t="s">
        <v>201</v>
      </c>
      <c r="G279" s="1" t="s">
        <v>570</v>
      </c>
      <c r="H279" s="150">
        <v>0</v>
      </c>
      <c r="I279" s="150">
        <v>0</v>
      </c>
      <c r="J279" s="150">
        <v>0</v>
      </c>
    </row>
    <row r="280" spans="1:10" x14ac:dyDescent="0.25">
      <c r="A280" s="16">
        <v>5</v>
      </c>
      <c r="B280" s="16">
        <v>2</v>
      </c>
      <c r="D280" s="1">
        <v>717</v>
      </c>
      <c r="E280" s="9" t="s">
        <v>201</v>
      </c>
      <c r="G280" s="1" t="s">
        <v>587</v>
      </c>
      <c r="H280" s="150">
        <v>70000</v>
      </c>
      <c r="I280" s="150">
        <v>0</v>
      </c>
      <c r="J280" s="150">
        <v>0</v>
      </c>
    </row>
    <row r="281" spans="1:10" x14ac:dyDescent="0.25">
      <c r="A281" s="16">
        <v>5</v>
      </c>
      <c r="B281" s="16">
        <v>2</v>
      </c>
      <c r="D281" s="1">
        <v>717</v>
      </c>
      <c r="E281" s="9" t="s">
        <v>201</v>
      </c>
      <c r="G281" s="1" t="s">
        <v>586</v>
      </c>
      <c r="H281" s="150">
        <v>70000</v>
      </c>
      <c r="I281" s="150">
        <v>120000</v>
      </c>
      <c r="J281" s="150">
        <v>0</v>
      </c>
    </row>
    <row r="282" spans="1:10" x14ac:dyDescent="0.25">
      <c r="A282" s="95">
        <v>5</v>
      </c>
      <c r="B282" s="95">
        <v>2</v>
      </c>
      <c r="C282" s="116"/>
      <c r="D282" s="93"/>
      <c r="E282" s="125"/>
      <c r="F282" s="116"/>
      <c r="G282" s="93" t="s">
        <v>157</v>
      </c>
      <c r="H282" s="159">
        <f>SUM(H276:H281)</f>
        <v>140000</v>
      </c>
      <c r="I282" s="159">
        <f>SUM(I276:I281)</f>
        <v>220000</v>
      </c>
      <c r="J282" s="159">
        <f>SUM(J276:J281)</f>
        <v>0</v>
      </c>
    </row>
    <row r="283" spans="1:10" x14ac:dyDescent="0.25">
      <c r="A283" s="16">
        <v>6</v>
      </c>
      <c r="B283" s="16">
        <v>1</v>
      </c>
      <c r="D283" s="1">
        <v>642</v>
      </c>
      <c r="E283" s="9" t="s">
        <v>201</v>
      </c>
      <c r="G283" s="1" t="s">
        <v>528</v>
      </c>
      <c r="H283" s="150">
        <v>22000</v>
      </c>
      <c r="I283" s="150">
        <v>22000</v>
      </c>
      <c r="J283" s="150">
        <v>22000</v>
      </c>
    </row>
    <row r="284" spans="1:10" x14ac:dyDescent="0.25">
      <c r="A284" s="16">
        <v>6</v>
      </c>
      <c r="B284" s="16">
        <v>1</v>
      </c>
      <c r="D284" s="1">
        <v>637</v>
      </c>
      <c r="E284" s="9" t="s">
        <v>203</v>
      </c>
      <c r="G284" s="1" t="s">
        <v>390</v>
      </c>
      <c r="H284" s="150">
        <v>0</v>
      </c>
      <c r="I284" s="150">
        <v>0</v>
      </c>
      <c r="J284" s="150">
        <v>0</v>
      </c>
    </row>
    <row r="285" spans="1:10" x14ac:dyDescent="0.25">
      <c r="A285" s="16">
        <v>6</v>
      </c>
      <c r="B285" s="16">
        <v>1</v>
      </c>
      <c r="D285" s="1">
        <v>633</v>
      </c>
      <c r="E285" s="9" t="s">
        <v>210</v>
      </c>
      <c r="G285" s="1" t="s">
        <v>414</v>
      </c>
      <c r="H285" s="150">
        <v>0</v>
      </c>
      <c r="I285" s="150">
        <v>0</v>
      </c>
      <c r="J285" s="150">
        <v>0</v>
      </c>
    </row>
    <row r="286" spans="1:10" x14ac:dyDescent="0.25">
      <c r="A286" s="16">
        <v>6</v>
      </c>
      <c r="B286" s="16">
        <v>1</v>
      </c>
      <c r="D286" s="1">
        <v>633</v>
      </c>
      <c r="E286" s="9" t="s">
        <v>210</v>
      </c>
      <c r="G286" s="1" t="s">
        <v>465</v>
      </c>
      <c r="H286" s="150">
        <v>0</v>
      </c>
      <c r="I286" s="150">
        <v>0</v>
      </c>
      <c r="J286" s="150">
        <v>0</v>
      </c>
    </row>
    <row r="287" spans="1:10" x14ac:dyDescent="0.25">
      <c r="A287" s="16">
        <v>6</v>
      </c>
      <c r="B287" s="16">
        <v>1</v>
      </c>
      <c r="D287" s="1">
        <v>635</v>
      </c>
      <c r="E287" s="9" t="s">
        <v>210</v>
      </c>
      <c r="G287" s="1" t="s">
        <v>463</v>
      </c>
      <c r="H287" s="150">
        <v>0</v>
      </c>
      <c r="I287" s="150">
        <v>0</v>
      </c>
      <c r="J287" s="150">
        <v>0</v>
      </c>
    </row>
    <row r="288" spans="1:10" x14ac:dyDescent="0.25">
      <c r="A288" s="16">
        <v>6</v>
      </c>
      <c r="B288" s="16">
        <v>1</v>
      </c>
      <c r="D288" s="1">
        <v>637</v>
      </c>
      <c r="E288" s="9" t="s">
        <v>203</v>
      </c>
      <c r="G288" s="1" t="s">
        <v>464</v>
      </c>
      <c r="H288" s="150">
        <v>0</v>
      </c>
      <c r="I288" s="150">
        <v>0</v>
      </c>
      <c r="J288" s="150">
        <v>0</v>
      </c>
    </row>
    <row r="289" spans="1:10" x14ac:dyDescent="0.25">
      <c r="A289" s="16">
        <v>6</v>
      </c>
      <c r="B289" s="16">
        <v>1</v>
      </c>
      <c r="D289" s="1">
        <v>637</v>
      </c>
      <c r="E289" s="9" t="s">
        <v>211</v>
      </c>
      <c r="G289" s="1" t="s">
        <v>465</v>
      </c>
      <c r="H289" s="150">
        <v>0</v>
      </c>
      <c r="I289" s="150">
        <v>0</v>
      </c>
      <c r="J289" s="150">
        <v>0</v>
      </c>
    </row>
    <row r="290" spans="1:10" x14ac:dyDescent="0.25">
      <c r="A290" s="16">
        <v>6</v>
      </c>
      <c r="B290" s="16">
        <v>1</v>
      </c>
      <c r="D290" s="1">
        <v>633</v>
      </c>
      <c r="E290" s="9" t="s">
        <v>210</v>
      </c>
      <c r="G290" s="1" t="s">
        <v>505</v>
      </c>
      <c r="H290" s="150">
        <v>20000</v>
      </c>
      <c r="I290" s="150">
        <v>0</v>
      </c>
      <c r="J290" s="150">
        <v>0</v>
      </c>
    </row>
    <row r="291" spans="1:10" x14ac:dyDescent="0.25">
      <c r="A291" s="16">
        <v>6</v>
      </c>
      <c r="B291" s="16">
        <v>1</v>
      </c>
      <c r="D291" s="1">
        <v>637</v>
      </c>
      <c r="E291" s="9" t="s">
        <v>204</v>
      </c>
      <c r="G291" s="1" t="s">
        <v>389</v>
      </c>
      <c r="H291" s="150">
        <v>0</v>
      </c>
      <c r="I291" s="150">
        <v>0</v>
      </c>
      <c r="J291" s="150">
        <v>0</v>
      </c>
    </row>
    <row r="292" spans="1:10" x14ac:dyDescent="0.25">
      <c r="A292" s="16">
        <v>6</v>
      </c>
      <c r="B292" s="16">
        <v>1</v>
      </c>
      <c r="D292" s="1">
        <v>635</v>
      </c>
      <c r="E292" s="9" t="s">
        <v>210</v>
      </c>
      <c r="G292" s="1" t="s">
        <v>421</v>
      </c>
      <c r="H292" s="150">
        <v>0</v>
      </c>
      <c r="I292" s="150">
        <v>0</v>
      </c>
      <c r="J292" s="150">
        <v>0</v>
      </c>
    </row>
    <row r="293" spans="1:10" x14ac:dyDescent="0.25">
      <c r="A293" s="16">
        <v>6</v>
      </c>
      <c r="B293" s="16">
        <v>1</v>
      </c>
      <c r="D293" s="1">
        <v>635</v>
      </c>
      <c r="E293" s="9" t="s">
        <v>210</v>
      </c>
      <c r="G293" s="1" t="s">
        <v>377</v>
      </c>
      <c r="H293" s="150">
        <v>0</v>
      </c>
      <c r="I293" s="150">
        <v>0</v>
      </c>
      <c r="J293" s="150">
        <v>0</v>
      </c>
    </row>
    <row r="294" spans="1:10" x14ac:dyDescent="0.25">
      <c r="A294" s="16">
        <v>6</v>
      </c>
      <c r="B294" s="16">
        <v>1</v>
      </c>
      <c r="D294" s="1">
        <v>651</v>
      </c>
      <c r="E294" s="9" t="s">
        <v>201</v>
      </c>
      <c r="G294" s="1" t="s">
        <v>158</v>
      </c>
      <c r="H294" s="150">
        <v>0</v>
      </c>
      <c r="I294" s="150">
        <v>0</v>
      </c>
      <c r="J294" s="150">
        <v>0</v>
      </c>
    </row>
    <row r="295" spans="1:10" x14ac:dyDescent="0.25">
      <c r="A295" s="119">
        <v>6</v>
      </c>
      <c r="B295" s="119">
        <v>1</v>
      </c>
      <c r="C295" s="120"/>
      <c r="D295" s="121"/>
      <c r="E295" s="122"/>
      <c r="F295" s="120"/>
      <c r="G295" s="3" t="s">
        <v>159</v>
      </c>
      <c r="H295" s="154">
        <f>SUM(H283:H294)</f>
        <v>42000</v>
      </c>
      <c r="I295" s="154">
        <f>SUM(I283:I294)</f>
        <v>22000</v>
      </c>
      <c r="J295" s="154">
        <f>SUM(J283:J294)</f>
        <v>22000</v>
      </c>
    </row>
    <row r="296" spans="1:10" x14ac:dyDescent="0.25">
      <c r="A296" s="16">
        <v>6</v>
      </c>
      <c r="B296" s="16">
        <v>2</v>
      </c>
      <c r="D296" s="1">
        <v>716</v>
      </c>
      <c r="E296" s="9" t="s">
        <v>201</v>
      </c>
      <c r="G296" s="1" t="s">
        <v>527</v>
      </c>
      <c r="H296" s="152">
        <v>0</v>
      </c>
      <c r="I296" s="152">
        <v>0</v>
      </c>
      <c r="J296" s="152">
        <v>0</v>
      </c>
    </row>
    <row r="297" spans="1:10" x14ac:dyDescent="0.25">
      <c r="A297" s="16">
        <v>6</v>
      </c>
      <c r="B297" s="16">
        <v>2</v>
      </c>
      <c r="D297" s="1">
        <v>717</v>
      </c>
      <c r="E297" s="9" t="s">
        <v>201</v>
      </c>
      <c r="G297" s="1" t="s">
        <v>571</v>
      </c>
      <c r="H297" s="152">
        <v>0</v>
      </c>
      <c r="I297" s="152">
        <v>0</v>
      </c>
      <c r="J297" s="152">
        <v>0</v>
      </c>
    </row>
    <row r="298" spans="1:10" x14ac:dyDescent="0.25">
      <c r="A298" s="16">
        <v>6</v>
      </c>
      <c r="B298" s="16">
        <v>2</v>
      </c>
      <c r="D298" s="1">
        <v>717</v>
      </c>
      <c r="E298" s="9" t="s">
        <v>202</v>
      </c>
      <c r="G298" s="1" t="s">
        <v>475</v>
      </c>
      <c r="H298" s="152">
        <v>0</v>
      </c>
      <c r="I298" s="152">
        <v>0</v>
      </c>
      <c r="J298" s="152">
        <v>0</v>
      </c>
    </row>
    <row r="299" spans="1:10" x14ac:dyDescent="0.25">
      <c r="A299" s="16">
        <v>6</v>
      </c>
      <c r="B299" s="16">
        <v>1</v>
      </c>
      <c r="D299" s="1">
        <v>717</v>
      </c>
      <c r="E299" s="9" t="s">
        <v>201</v>
      </c>
      <c r="G299" s="1" t="s">
        <v>476</v>
      </c>
      <c r="H299" s="152">
        <v>0</v>
      </c>
      <c r="I299" s="152">
        <v>0</v>
      </c>
      <c r="J299" s="152">
        <v>0</v>
      </c>
    </row>
    <row r="300" spans="1:10" x14ac:dyDescent="0.25">
      <c r="A300" s="16">
        <v>6</v>
      </c>
      <c r="B300" s="16">
        <v>1</v>
      </c>
      <c r="D300" s="1">
        <v>717</v>
      </c>
      <c r="E300" s="9" t="s">
        <v>201</v>
      </c>
      <c r="G300" s="1" t="s">
        <v>391</v>
      </c>
      <c r="H300" s="152">
        <v>0</v>
      </c>
      <c r="I300" s="152">
        <v>0</v>
      </c>
      <c r="J300" s="152">
        <v>0</v>
      </c>
    </row>
    <row r="301" spans="1:10" x14ac:dyDescent="0.25">
      <c r="A301" s="16">
        <v>6</v>
      </c>
      <c r="B301" s="16">
        <v>1</v>
      </c>
      <c r="D301" s="1">
        <v>717</v>
      </c>
      <c r="E301" s="9" t="s">
        <v>201</v>
      </c>
      <c r="G301" s="1" t="s">
        <v>373</v>
      </c>
      <c r="H301" s="152">
        <v>0</v>
      </c>
      <c r="I301" s="152">
        <v>0</v>
      </c>
      <c r="J301" s="152">
        <v>0</v>
      </c>
    </row>
    <row r="302" spans="1:10" x14ac:dyDescent="0.25">
      <c r="A302" s="16">
        <v>6</v>
      </c>
      <c r="B302" s="16">
        <v>1</v>
      </c>
      <c r="D302" s="1">
        <v>717</v>
      </c>
      <c r="E302" s="9" t="s">
        <v>201</v>
      </c>
      <c r="G302" s="1" t="s">
        <v>374</v>
      </c>
      <c r="H302" s="152">
        <v>0</v>
      </c>
      <c r="I302" s="152">
        <v>0</v>
      </c>
      <c r="J302" s="152">
        <v>0</v>
      </c>
    </row>
    <row r="303" spans="1:10" x14ac:dyDescent="0.25">
      <c r="A303" s="95">
        <v>6</v>
      </c>
      <c r="B303" s="95">
        <v>1</v>
      </c>
      <c r="C303" s="116"/>
      <c r="D303" s="93"/>
      <c r="E303" s="125"/>
      <c r="F303" s="116"/>
      <c r="G303" s="93" t="s">
        <v>160</v>
      </c>
      <c r="H303" s="157">
        <f t="shared" ref="H303" si="51">SUM(H296:H302)</f>
        <v>0</v>
      </c>
      <c r="I303" s="157">
        <f t="shared" ref="I303:J303" si="52">SUM(I296:I302)</f>
        <v>0</v>
      </c>
      <c r="J303" s="157">
        <f t="shared" si="52"/>
        <v>0</v>
      </c>
    </row>
    <row r="304" spans="1:10" x14ac:dyDescent="0.25">
      <c r="A304" s="16">
        <v>6</v>
      </c>
      <c r="B304" s="16">
        <v>2</v>
      </c>
      <c r="D304" s="1">
        <v>637</v>
      </c>
      <c r="E304" s="9" t="s">
        <v>201</v>
      </c>
      <c r="G304" s="1" t="s">
        <v>161</v>
      </c>
      <c r="H304" s="150">
        <v>300</v>
      </c>
      <c r="I304" s="150">
        <v>300</v>
      </c>
      <c r="J304" s="150">
        <v>300</v>
      </c>
    </row>
    <row r="305" spans="1:10" x14ac:dyDescent="0.25">
      <c r="A305" s="16">
        <v>6</v>
      </c>
      <c r="B305" s="16">
        <v>2</v>
      </c>
      <c r="D305" s="1">
        <v>718</v>
      </c>
      <c r="E305" s="9" t="s">
        <v>204</v>
      </c>
      <c r="G305" s="1" t="s">
        <v>572</v>
      </c>
      <c r="H305" s="150">
        <v>0</v>
      </c>
      <c r="I305" s="150">
        <v>0</v>
      </c>
      <c r="J305" s="150">
        <v>0</v>
      </c>
    </row>
    <row r="306" spans="1:10" x14ac:dyDescent="0.25">
      <c r="A306" s="16">
        <v>6</v>
      </c>
      <c r="B306" s="16">
        <v>2</v>
      </c>
      <c r="D306" s="1">
        <v>633</v>
      </c>
      <c r="E306" s="9" t="s">
        <v>206</v>
      </c>
      <c r="G306" s="1" t="s">
        <v>162</v>
      </c>
      <c r="H306" s="150">
        <v>200</v>
      </c>
      <c r="I306" s="150">
        <v>200</v>
      </c>
      <c r="J306" s="150">
        <v>200</v>
      </c>
    </row>
    <row r="307" spans="1:10" x14ac:dyDescent="0.25">
      <c r="A307" s="119">
        <v>6</v>
      </c>
      <c r="B307" s="119">
        <v>2</v>
      </c>
      <c r="C307" s="120"/>
      <c r="D307" s="121"/>
      <c r="E307" s="122"/>
      <c r="G307" s="3" t="s">
        <v>163</v>
      </c>
      <c r="H307" s="154">
        <f t="shared" ref="H307" si="53">SUM(H304:H306)</f>
        <v>500</v>
      </c>
      <c r="I307" s="154">
        <f t="shared" ref="I307:J307" si="54">SUM(I304:I306)</f>
        <v>500</v>
      </c>
      <c r="J307" s="154">
        <f t="shared" si="54"/>
        <v>500</v>
      </c>
    </row>
    <row r="308" spans="1:10" x14ac:dyDescent="0.25">
      <c r="A308" s="16">
        <v>7</v>
      </c>
      <c r="B308" s="16">
        <v>1</v>
      </c>
      <c r="D308" s="1">
        <v>632</v>
      </c>
      <c r="E308" s="9" t="s">
        <v>200</v>
      </c>
      <c r="G308" s="1" t="s">
        <v>164</v>
      </c>
      <c r="H308" s="150">
        <v>4500</v>
      </c>
      <c r="I308" s="150">
        <v>4500</v>
      </c>
      <c r="J308" s="150">
        <v>4500</v>
      </c>
    </row>
    <row r="309" spans="1:10" x14ac:dyDescent="0.25">
      <c r="A309" s="16">
        <v>7</v>
      </c>
      <c r="B309" s="16">
        <v>1</v>
      </c>
      <c r="D309" s="1">
        <v>632</v>
      </c>
      <c r="E309" s="9" t="s">
        <v>201</v>
      </c>
      <c r="G309" s="1" t="s">
        <v>165</v>
      </c>
      <c r="H309" s="150">
        <v>400</v>
      </c>
      <c r="I309" s="150">
        <v>400</v>
      </c>
      <c r="J309" s="150">
        <v>400</v>
      </c>
    </row>
    <row r="310" spans="1:10" x14ac:dyDescent="0.25">
      <c r="A310" s="16">
        <v>7</v>
      </c>
      <c r="B310" s="16">
        <v>1</v>
      </c>
      <c r="D310" s="1">
        <v>633</v>
      </c>
      <c r="E310" s="9" t="s">
        <v>210</v>
      </c>
      <c r="G310" s="1" t="s">
        <v>166</v>
      </c>
      <c r="H310" s="150">
        <v>1900</v>
      </c>
      <c r="I310" s="150">
        <v>1900</v>
      </c>
      <c r="J310" s="150">
        <v>1900</v>
      </c>
    </row>
    <row r="311" spans="1:10" x14ac:dyDescent="0.25">
      <c r="A311" s="16">
        <v>7</v>
      </c>
      <c r="B311" s="16">
        <v>1</v>
      </c>
      <c r="D311" s="1">
        <v>635</v>
      </c>
      <c r="E311" s="9" t="s">
        <v>210</v>
      </c>
      <c r="G311" s="1" t="s">
        <v>167</v>
      </c>
      <c r="H311" s="150">
        <v>2500</v>
      </c>
      <c r="I311" s="150">
        <v>1500</v>
      </c>
      <c r="J311" s="150">
        <v>1500</v>
      </c>
    </row>
    <row r="312" spans="1:10" x14ac:dyDescent="0.25">
      <c r="A312" s="16">
        <v>7</v>
      </c>
      <c r="B312" s="16">
        <v>1</v>
      </c>
      <c r="D312" s="1">
        <v>637</v>
      </c>
      <c r="E312" s="9" t="s">
        <v>201</v>
      </c>
      <c r="G312" s="1" t="s">
        <v>168</v>
      </c>
      <c r="H312" s="150">
        <v>500</v>
      </c>
      <c r="I312" s="150">
        <v>500</v>
      </c>
      <c r="J312" s="150">
        <v>500</v>
      </c>
    </row>
    <row r="313" spans="1:10" x14ac:dyDescent="0.25">
      <c r="A313" s="16">
        <v>7</v>
      </c>
      <c r="B313" s="16">
        <v>1</v>
      </c>
      <c r="D313" s="1">
        <v>637</v>
      </c>
      <c r="E313" s="9" t="s">
        <v>203</v>
      </c>
      <c r="G313" s="1" t="s">
        <v>169</v>
      </c>
      <c r="H313" s="150">
        <v>3500</v>
      </c>
      <c r="I313" s="150">
        <v>3500</v>
      </c>
      <c r="J313" s="150">
        <v>3500</v>
      </c>
    </row>
    <row r="314" spans="1:10" x14ac:dyDescent="0.25">
      <c r="A314" s="16">
        <v>7</v>
      </c>
      <c r="B314" s="16">
        <v>1</v>
      </c>
      <c r="D314" s="1">
        <v>642</v>
      </c>
      <c r="E314" s="9" t="s">
        <v>200</v>
      </c>
      <c r="G314" s="1" t="s">
        <v>170</v>
      </c>
      <c r="H314" s="150">
        <v>3000</v>
      </c>
      <c r="I314" s="150">
        <v>3000</v>
      </c>
      <c r="J314" s="150">
        <v>3000</v>
      </c>
    </row>
    <row r="315" spans="1:10" x14ac:dyDescent="0.25">
      <c r="A315" s="16">
        <v>7</v>
      </c>
      <c r="B315" s="16">
        <v>1</v>
      </c>
      <c r="D315" s="1">
        <v>632</v>
      </c>
      <c r="E315" s="9" t="s">
        <v>200</v>
      </c>
      <c r="G315" s="1" t="s">
        <v>171</v>
      </c>
      <c r="H315" s="150">
        <v>4900</v>
      </c>
      <c r="I315" s="150">
        <v>4900</v>
      </c>
      <c r="J315" s="150">
        <v>4900</v>
      </c>
    </row>
    <row r="316" spans="1:10" x14ac:dyDescent="0.25">
      <c r="A316" s="16">
        <v>7</v>
      </c>
      <c r="B316" s="16">
        <v>1</v>
      </c>
      <c r="D316" s="98">
        <v>633</v>
      </c>
      <c r="E316" s="99" t="s">
        <v>210</v>
      </c>
      <c r="G316" s="1" t="s">
        <v>174</v>
      </c>
      <c r="H316" s="152">
        <v>3000</v>
      </c>
      <c r="I316" s="152">
        <v>5000</v>
      </c>
      <c r="J316" s="152">
        <v>5000</v>
      </c>
    </row>
    <row r="317" spans="1:10" x14ac:dyDescent="0.25">
      <c r="A317" s="16">
        <v>7</v>
      </c>
      <c r="B317" s="16">
        <v>1</v>
      </c>
      <c r="D317" s="98">
        <v>635</v>
      </c>
      <c r="E317" s="99" t="s">
        <v>210</v>
      </c>
      <c r="G317" s="1" t="s">
        <v>496</v>
      </c>
      <c r="H317" s="152">
        <v>0</v>
      </c>
      <c r="I317" s="152">
        <v>0</v>
      </c>
      <c r="J317" s="152">
        <v>0</v>
      </c>
    </row>
    <row r="318" spans="1:10" x14ac:dyDescent="0.25">
      <c r="A318" s="119">
        <v>7</v>
      </c>
      <c r="B318" s="119">
        <v>1</v>
      </c>
      <c r="C318" s="120"/>
      <c r="D318" s="121"/>
      <c r="E318" s="122"/>
      <c r="F318" s="120"/>
      <c r="G318" s="3" t="s">
        <v>172</v>
      </c>
      <c r="H318" s="154">
        <f t="shared" ref="H318" si="55">SUM(H308:H317)</f>
        <v>24200</v>
      </c>
      <c r="I318" s="154">
        <f t="shared" ref="I318:J318" si="56">SUM(I308:I317)</f>
        <v>25200</v>
      </c>
      <c r="J318" s="154">
        <f t="shared" si="56"/>
        <v>25200</v>
      </c>
    </row>
    <row r="319" spans="1:10" x14ac:dyDescent="0.25">
      <c r="A319" s="16">
        <v>7</v>
      </c>
      <c r="B319" s="16">
        <v>1</v>
      </c>
      <c r="D319" s="1">
        <v>711</v>
      </c>
      <c r="E319" s="9" t="s">
        <v>200</v>
      </c>
      <c r="G319" s="1" t="s">
        <v>173</v>
      </c>
      <c r="H319" s="150">
        <v>0</v>
      </c>
      <c r="I319" s="150">
        <v>0</v>
      </c>
      <c r="J319" s="150">
        <v>0</v>
      </c>
    </row>
    <row r="320" spans="1:10" x14ac:dyDescent="0.25">
      <c r="A320" s="16">
        <v>7</v>
      </c>
      <c r="B320" s="16">
        <v>1</v>
      </c>
      <c r="D320" s="1">
        <v>717</v>
      </c>
      <c r="E320" s="9" t="s">
        <v>200</v>
      </c>
      <c r="G320" s="1" t="s">
        <v>408</v>
      </c>
      <c r="H320" s="150">
        <v>0</v>
      </c>
      <c r="I320" s="150">
        <v>0</v>
      </c>
      <c r="J320" s="150">
        <v>0</v>
      </c>
    </row>
    <row r="321" spans="1:10" x14ac:dyDescent="0.25">
      <c r="A321" s="16">
        <v>7</v>
      </c>
      <c r="B321" s="16">
        <v>1</v>
      </c>
      <c r="D321" s="1">
        <v>717</v>
      </c>
      <c r="E321" s="9" t="s">
        <v>201</v>
      </c>
      <c r="G321" s="1" t="s">
        <v>396</v>
      </c>
      <c r="H321" s="150">
        <v>0</v>
      </c>
      <c r="I321" s="150">
        <v>0</v>
      </c>
      <c r="J321" s="150">
        <v>0</v>
      </c>
    </row>
    <row r="322" spans="1:10" x14ac:dyDescent="0.25">
      <c r="A322" s="16">
        <v>7</v>
      </c>
      <c r="B322" s="16">
        <v>1</v>
      </c>
      <c r="D322" s="1">
        <v>717</v>
      </c>
      <c r="E322" s="9" t="s">
        <v>201</v>
      </c>
      <c r="G322" s="1" t="s">
        <v>392</v>
      </c>
      <c r="H322" s="150">
        <v>0</v>
      </c>
      <c r="I322" s="150">
        <v>0</v>
      </c>
      <c r="J322" s="150">
        <v>0</v>
      </c>
    </row>
    <row r="323" spans="1:10" x14ac:dyDescent="0.25">
      <c r="A323" s="95">
        <v>7</v>
      </c>
      <c r="B323" s="95">
        <v>1</v>
      </c>
      <c r="C323" s="116"/>
      <c r="D323" s="93"/>
      <c r="E323" s="125"/>
      <c r="F323" s="116"/>
      <c r="G323" s="93" t="s">
        <v>175</v>
      </c>
      <c r="H323" s="157">
        <f t="shared" ref="H323" si="57">SUM(H319:H322)</f>
        <v>0</v>
      </c>
      <c r="I323" s="157">
        <f t="shared" ref="I323:J323" si="58">SUM(I319:I322)</f>
        <v>0</v>
      </c>
      <c r="J323" s="157">
        <f t="shared" si="58"/>
        <v>0</v>
      </c>
    </row>
    <row r="324" spans="1:10" x14ac:dyDescent="0.25">
      <c r="A324" s="16">
        <v>8</v>
      </c>
      <c r="B324" s="16">
        <v>1</v>
      </c>
      <c r="D324" s="1">
        <v>632</v>
      </c>
      <c r="E324" s="9" t="s">
        <v>200</v>
      </c>
      <c r="G324" s="1" t="s">
        <v>176</v>
      </c>
      <c r="H324" s="150">
        <v>2680</v>
      </c>
      <c r="I324" s="150">
        <v>2500</v>
      </c>
      <c r="J324" s="150">
        <v>2500</v>
      </c>
    </row>
    <row r="325" spans="1:10" x14ac:dyDescent="0.25">
      <c r="A325" s="16">
        <v>8</v>
      </c>
      <c r="B325" s="16">
        <v>1</v>
      </c>
      <c r="D325" s="1">
        <v>632</v>
      </c>
      <c r="E325" s="9" t="s">
        <v>201</v>
      </c>
      <c r="G325" s="1" t="s">
        <v>177</v>
      </c>
      <c r="H325" s="150">
        <v>500</v>
      </c>
      <c r="I325" s="150">
        <v>500</v>
      </c>
      <c r="J325" s="150">
        <v>500</v>
      </c>
    </row>
    <row r="326" spans="1:10" x14ac:dyDescent="0.25">
      <c r="A326" s="16">
        <v>8</v>
      </c>
      <c r="B326" s="16">
        <v>1</v>
      </c>
      <c r="D326" s="1">
        <v>633</v>
      </c>
      <c r="E326" s="9" t="s">
        <v>200</v>
      </c>
      <c r="G326" s="1" t="s">
        <v>178</v>
      </c>
      <c r="H326" s="150">
        <v>500</v>
      </c>
      <c r="I326" s="150">
        <v>500</v>
      </c>
      <c r="J326" s="150">
        <v>500</v>
      </c>
    </row>
    <row r="327" spans="1:10" x14ac:dyDescent="0.25">
      <c r="A327" s="16">
        <v>8</v>
      </c>
      <c r="B327" s="16">
        <v>1</v>
      </c>
      <c r="D327" s="1">
        <v>633</v>
      </c>
      <c r="E327" s="9" t="s">
        <v>210</v>
      </c>
      <c r="G327" s="1" t="s">
        <v>365</v>
      </c>
      <c r="H327" s="150">
        <v>2000</v>
      </c>
      <c r="I327" s="150">
        <v>2000</v>
      </c>
      <c r="J327" s="150">
        <v>2000</v>
      </c>
    </row>
    <row r="328" spans="1:10" x14ac:dyDescent="0.25">
      <c r="A328" s="16">
        <v>8</v>
      </c>
      <c r="B328" s="16">
        <v>1</v>
      </c>
      <c r="D328" s="1">
        <v>635</v>
      </c>
      <c r="E328" s="9" t="s">
        <v>203</v>
      </c>
      <c r="G328" s="1" t="s">
        <v>179</v>
      </c>
      <c r="H328" s="150">
        <v>500</v>
      </c>
      <c r="I328" s="150">
        <v>500</v>
      </c>
      <c r="J328" s="150">
        <v>500</v>
      </c>
    </row>
    <row r="329" spans="1:10" x14ac:dyDescent="0.25">
      <c r="A329" s="16">
        <v>8</v>
      </c>
      <c r="B329" s="16">
        <v>1</v>
      </c>
      <c r="D329" s="1">
        <v>635</v>
      </c>
      <c r="E329" s="9" t="s">
        <v>210</v>
      </c>
      <c r="G329" s="1" t="s">
        <v>180</v>
      </c>
      <c r="H329" s="150">
        <v>1000</v>
      </c>
      <c r="I329" s="150">
        <v>1000</v>
      </c>
      <c r="J329" s="150">
        <v>1000</v>
      </c>
    </row>
    <row r="330" spans="1:10" x14ac:dyDescent="0.25">
      <c r="A330" s="16">
        <v>8</v>
      </c>
      <c r="B330" s="16">
        <v>1</v>
      </c>
      <c r="D330" s="1">
        <v>637</v>
      </c>
      <c r="E330" s="9" t="s">
        <v>203</v>
      </c>
      <c r="G330" s="1" t="s">
        <v>181</v>
      </c>
      <c r="H330" s="150">
        <v>400</v>
      </c>
      <c r="I330" s="150">
        <v>400</v>
      </c>
      <c r="J330" s="150">
        <v>400</v>
      </c>
    </row>
    <row r="331" spans="1:10" x14ac:dyDescent="0.25">
      <c r="A331" s="16">
        <v>8</v>
      </c>
      <c r="B331" s="16">
        <v>1</v>
      </c>
      <c r="D331" s="1">
        <v>632</v>
      </c>
      <c r="E331" s="9" t="s">
        <v>200</v>
      </c>
      <c r="G331" s="1" t="s">
        <v>182</v>
      </c>
      <c r="H331" s="150">
        <v>12000</v>
      </c>
      <c r="I331" s="150">
        <v>12000</v>
      </c>
      <c r="J331" s="150">
        <v>11000</v>
      </c>
    </row>
    <row r="332" spans="1:10" x14ac:dyDescent="0.25">
      <c r="A332" s="16">
        <v>8</v>
      </c>
      <c r="B332" s="16">
        <v>1</v>
      </c>
      <c r="D332" s="1">
        <v>635</v>
      </c>
      <c r="E332" s="9" t="s">
        <v>210</v>
      </c>
      <c r="G332" s="1" t="s">
        <v>431</v>
      </c>
      <c r="H332" s="150">
        <v>0</v>
      </c>
      <c r="I332" s="150">
        <v>0</v>
      </c>
      <c r="J332" s="150">
        <v>0</v>
      </c>
    </row>
    <row r="333" spans="1:10" x14ac:dyDescent="0.25">
      <c r="A333" s="16">
        <v>8</v>
      </c>
      <c r="B333" s="16">
        <v>1</v>
      </c>
      <c r="D333" s="1">
        <v>635</v>
      </c>
      <c r="E333" s="9" t="s">
        <v>210</v>
      </c>
      <c r="G333" s="1" t="s">
        <v>573</v>
      </c>
      <c r="H333" s="150">
        <v>0</v>
      </c>
      <c r="I333" s="150">
        <v>0</v>
      </c>
      <c r="J333" s="150">
        <v>0</v>
      </c>
    </row>
    <row r="334" spans="1:10" x14ac:dyDescent="0.25">
      <c r="A334" s="16">
        <v>8</v>
      </c>
      <c r="B334" s="16">
        <v>1</v>
      </c>
      <c r="D334" s="1">
        <v>635</v>
      </c>
      <c r="E334" s="9" t="s">
        <v>210</v>
      </c>
      <c r="G334" s="1" t="s">
        <v>467</v>
      </c>
      <c r="H334" s="150">
        <v>0</v>
      </c>
      <c r="I334" s="150">
        <v>0</v>
      </c>
      <c r="J334" s="150">
        <v>0</v>
      </c>
    </row>
    <row r="335" spans="1:10" x14ac:dyDescent="0.25">
      <c r="A335" s="16">
        <v>8</v>
      </c>
      <c r="B335" s="16">
        <v>1</v>
      </c>
      <c r="D335" s="1">
        <v>633</v>
      </c>
      <c r="E335" s="9" t="s">
        <v>210</v>
      </c>
      <c r="G335" s="1" t="s">
        <v>466</v>
      </c>
      <c r="H335" s="150">
        <v>0</v>
      </c>
      <c r="I335" s="150">
        <v>0</v>
      </c>
      <c r="J335" s="150">
        <v>0</v>
      </c>
    </row>
    <row r="336" spans="1:10" x14ac:dyDescent="0.25">
      <c r="A336" s="119">
        <v>8</v>
      </c>
      <c r="B336" s="119">
        <v>1</v>
      </c>
      <c r="C336" s="120"/>
      <c r="D336" s="121"/>
      <c r="E336" s="122"/>
      <c r="F336" s="120"/>
      <c r="G336" s="3" t="s">
        <v>183</v>
      </c>
      <c r="H336" s="154">
        <f>SUM(H324:H335)</f>
        <v>19580</v>
      </c>
      <c r="I336" s="154">
        <f>SUM(I324:I335)</f>
        <v>19400</v>
      </c>
      <c r="J336" s="154">
        <f>SUM(J324:J335)</f>
        <v>18400</v>
      </c>
    </row>
    <row r="337" spans="1:10" x14ac:dyDescent="0.25">
      <c r="A337" s="16">
        <v>8</v>
      </c>
      <c r="B337" s="16">
        <v>1</v>
      </c>
      <c r="D337" s="1">
        <v>717</v>
      </c>
      <c r="E337" s="9" t="s">
        <v>201</v>
      </c>
      <c r="G337" s="1" t="s">
        <v>474</v>
      </c>
      <c r="H337" s="150">
        <v>10000</v>
      </c>
      <c r="I337" s="150">
        <v>10000</v>
      </c>
      <c r="J337" s="150">
        <v>0</v>
      </c>
    </row>
    <row r="338" spans="1:10" x14ac:dyDescent="0.25">
      <c r="A338" s="16">
        <v>8</v>
      </c>
      <c r="B338" s="16">
        <v>1</v>
      </c>
      <c r="D338" s="1">
        <v>717</v>
      </c>
      <c r="E338" s="9" t="s">
        <v>201</v>
      </c>
      <c r="G338" s="1" t="s">
        <v>512</v>
      </c>
      <c r="H338" s="150">
        <v>10000</v>
      </c>
      <c r="I338" s="150">
        <v>0</v>
      </c>
      <c r="J338" s="150">
        <v>300000</v>
      </c>
    </row>
    <row r="339" spans="1:10" x14ac:dyDescent="0.25">
      <c r="A339" s="95">
        <v>8</v>
      </c>
      <c r="B339" s="95">
        <v>1</v>
      </c>
      <c r="C339" s="116"/>
      <c r="D339" s="93"/>
      <c r="E339" s="125"/>
      <c r="F339" s="116"/>
      <c r="G339" s="93" t="s">
        <v>355</v>
      </c>
      <c r="H339" s="157">
        <f t="shared" ref="H339" si="59">SUM(H337:H338)</f>
        <v>20000</v>
      </c>
      <c r="I339" s="157">
        <f t="shared" ref="I339:J339" si="60">SUM(I337:I338)</f>
        <v>10000</v>
      </c>
      <c r="J339" s="157">
        <f t="shared" si="60"/>
        <v>300000</v>
      </c>
    </row>
    <row r="340" spans="1:10" x14ac:dyDescent="0.25">
      <c r="A340" s="16">
        <v>8</v>
      </c>
      <c r="B340" s="16">
        <v>2</v>
      </c>
      <c r="D340" s="1">
        <v>633</v>
      </c>
      <c r="E340" s="9" t="s">
        <v>206</v>
      </c>
      <c r="G340" s="1" t="s">
        <v>184</v>
      </c>
      <c r="H340" s="150">
        <v>200</v>
      </c>
      <c r="I340" s="150">
        <v>200</v>
      </c>
      <c r="J340" s="150">
        <v>200</v>
      </c>
    </row>
    <row r="341" spans="1:10" x14ac:dyDescent="0.25">
      <c r="A341" s="119">
        <v>8</v>
      </c>
      <c r="B341" s="119">
        <v>2</v>
      </c>
      <c r="C341" s="120"/>
      <c r="D341" s="121"/>
      <c r="E341" s="122"/>
      <c r="G341" s="3" t="s">
        <v>185</v>
      </c>
      <c r="H341" s="154">
        <f t="shared" ref="H341" si="61">SUM(H340)</f>
        <v>200</v>
      </c>
      <c r="I341" s="154">
        <f t="shared" ref="I341:J341" si="62">SUM(I340)</f>
        <v>200</v>
      </c>
      <c r="J341" s="154">
        <f t="shared" si="62"/>
        <v>200</v>
      </c>
    </row>
    <row r="342" spans="1:10" x14ac:dyDescent="0.25">
      <c r="A342" s="16">
        <v>8</v>
      </c>
      <c r="B342" s="16">
        <v>3</v>
      </c>
      <c r="D342" s="1">
        <v>634</v>
      </c>
      <c r="E342" s="9" t="s">
        <v>203</v>
      </c>
      <c r="G342" s="1" t="s">
        <v>186</v>
      </c>
      <c r="H342" s="150">
        <v>500</v>
      </c>
      <c r="I342" s="150">
        <v>500</v>
      </c>
      <c r="J342" s="150">
        <v>500</v>
      </c>
    </row>
    <row r="343" spans="1:10" x14ac:dyDescent="0.25">
      <c r="A343" s="16">
        <v>8</v>
      </c>
      <c r="B343" s="16">
        <v>3</v>
      </c>
      <c r="D343" s="1">
        <v>637</v>
      </c>
      <c r="E343" s="9" t="s">
        <v>201</v>
      </c>
      <c r="G343" s="1" t="s">
        <v>187</v>
      </c>
      <c r="H343" s="150">
        <v>3000</v>
      </c>
      <c r="I343" s="150">
        <v>3000</v>
      </c>
      <c r="J343" s="150">
        <v>3000</v>
      </c>
    </row>
    <row r="344" spans="1:10" x14ac:dyDescent="0.25">
      <c r="A344" s="119">
        <v>8</v>
      </c>
      <c r="B344" s="119">
        <v>3</v>
      </c>
      <c r="C344" s="120"/>
      <c r="D344" s="121"/>
      <c r="E344" s="122"/>
      <c r="G344" s="3" t="s">
        <v>188</v>
      </c>
      <c r="H344" s="154">
        <f t="shared" ref="H344" si="63">SUM(H342:H343)</f>
        <v>3500</v>
      </c>
      <c r="I344" s="154">
        <f t="shared" ref="I344:J344" si="64">SUM(I342:I343)</f>
        <v>3500</v>
      </c>
      <c r="J344" s="154">
        <f t="shared" si="64"/>
        <v>3500</v>
      </c>
    </row>
    <row r="345" spans="1:10" x14ac:dyDescent="0.25">
      <c r="A345" s="16">
        <v>8</v>
      </c>
      <c r="B345" s="16">
        <v>4</v>
      </c>
      <c r="D345" s="1">
        <v>642</v>
      </c>
      <c r="E345" s="9" t="s">
        <v>201</v>
      </c>
      <c r="G345" s="1" t="s">
        <v>189</v>
      </c>
      <c r="H345" s="150">
        <v>5000</v>
      </c>
      <c r="I345" s="150">
        <v>5000</v>
      </c>
      <c r="J345" s="150">
        <v>5000</v>
      </c>
    </row>
    <row r="346" spans="1:10" x14ac:dyDescent="0.25">
      <c r="A346" s="119">
        <v>8</v>
      </c>
      <c r="B346" s="119">
        <v>4</v>
      </c>
      <c r="C346" s="120"/>
      <c r="D346" s="121"/>
      <c r="E346" s="122"/>
      <c r="G346" s="3" t="s">
        <v>190</v>
      </c>
      <c r="H346" s="154">
        <f t="shared" ref="H346" si="65">SUM(H345)</f>
        <v>5000</v>
      </c>
      <c r="I346" s="154">
        <f t="shared" ref="I346:J346" si="66">SUM(I345)</f>
        <v>5000</v>
      </c>
      <c r="J346" s="154">
        <f t="shared" si="66"/>
        <v>5000</v>
      </c>
    </row>
    <row r="347" spans="1:10" x14ac:dyDescent="0.25">
      <c r="A347" s="16">
        <v>9</v>
      </c>
      <c r="B347" s="16">
        <v>1</v>
      </c>
      <c r="D347" s="1">
        <v>632</v>
      </c>
      <c r="E347" s="9" t="s">
        <v>200</v>
      </c>
      <c r="G347" s="1" t="s">
        <v>191</v>
      </c>
      <c r="H347" s="150">
        <v>12000</v>
      </c>
      <c r="I347" s="150">
        <v>10000</v>
      </c>
      <c r="J347" s="150">
        <v>10000</v>
      </c>
    </row>
    <row r="348" spans="1:10" x14ac:dyDescent="0.25">
      <c r="A348" s="16">
        <v>9</v>
      </c>
      <c r="B348" s="16">
        <v>1</v>
      </c>
      <c r="D348" s="1">
        <v>633</v>
      </c>
      <c r="E348" s="9" t="s">
        <v>210</v>
      </c>
      <c r="G348" s="90" t="s">
        <v>479</v>
      </c>
      <c r="H348" s="150">
        <v>0</v>
      </c>
      <c r="I348" s="150">
        <v>0</v>
      </c>
      <c r="J348" s="150">
        <v>0</v>
      </c>
    </row>
    <row r="349" spans="1:10" x14ac:dyDescent="0.25">
      <c r="A349" s="16">
        <v>9</v>
      </c>
      <c r="B349" s="16">
        <v>1</v>
      </c>
      <c r="D349" s="1">
        <v>633</v>
      </c>
      <c r="E349" s="9" t="s">
        <v>210</v>
      </c>
      <c r="G349" s="1" t="s">
        <v>482</v>
      </c>
      <c r="H349" s="150">
        <v>0</v>
      </c>
      <c r="I349" s="150">
        <v>0</v>
      </c>
      <c r="J349" s="150">
        <v>0</v>
      </c>
    </row>
    <row r="350" spans="1:10" x14ac:dyDescent="0.25">
      <c r="A350" s="16">
        <v>9</v>
      </c>
      <c r="B350" s="16">
        <v>1</v>
      </c>
      <c r="D350" s="1">
        <v>635</v>
      </c>
      <c r="E350" s="9" t="s">
        <v>210</v>
      </c>
      <c r="G350" s="1" t="s">
        <v>192</v>
      </c>
      <c r="H350" s="150">
        <v>500</v>
      </c>
      <c r="I350" s="150">
        <v>500</v>
      </c>
      <c r="J350" s="150">
        <v>500</v>
      </c>
    </row>
    <row r="351" spans="1:10" x14ac:dyDescent="0.25">
      <c r="A351" s="16">
        <v>9</v>
      </c>
      <c r="B351" s="16">
        <v>1</v>
      </c>
      <c r="D351" s="1">
        <v>637</v>
      </c>
      <c r="E351" s="9" t="s">
        <v>204</v>
      </c>
      <c r="G351" s="1" t="s">
        <v>193</v>
      </c>
      <c r="H351" s="150">
        <v>200</v>
      </c>
      <c r="I351" s="150">
        <v>200</v>
      </c>
      <c r="J351" s="150">
        <v>200</v>
      </c>
    </row>
    <row r="352" spans="1:10" x14ac:dyDescent="0.25">
      <c r="A352" s="16">
        <v>9</v>
      </c>
      <c r="B352" s="16">
        <v>1</v>
      </c>
      <c r="D352" s="1">
        <v>632</v>
      </c>
      <c r="E352" s="9" t="s">
        <v>200</v>
      </c>
      <c r="G352" s="1" t="s">
        <v>452</v>
      </c>
      <c r="H352" s="150">
        <v>0</v>
      </c>
      <c r="I352" s="150">
        <v>0</v>
      </c>
      <c r="J352" s="150">
        <v>0</v>
      </c>
    </row>
    <row r="353" spans="1:10" x14ac:dyDescent="0.25">
      <c r="A353" s="16">
        <v>9</v>
      </c>
      <c r="B353" s="16">
        <v>1</v>
      </c>
      <c r="D353" s="1">
        <v>632</v>
      </c>
      <c r="E353" s="9" t="s">
        <v>200</v>
      </c>
      <c r="G353" s="1" t="s">
        <v>409</v>
      </c>
      <c r="H353" s="150">
        <v>100</v>
      </c>
      <c r="I353" s="150">
        <v>100</v>
      </c>
      <c r="J353" s="150">
        <v>185</v>
      </c>
    </row>
    <row r="354" spans="1:10" x14ac:dyDescent="0.25">
      <c r="A354" s="16">
        <v>9</v>
      </c>
      <c r="B354" s="16">
        <v>1</v>
      </c>
      <c r="D354" s="1">
        <v>635</v>
      </c>
      <c r="E354" s="9" t="s">
        <v>210</v>
      </c>
      <c r="G354" s="1" t="s">
        <v>386</v>
      </c>
      <c r="H354" s="150">
        <v>1000</v>
      </c>
      <c r="I354" s="150">
        <v>1000</v>
      </c>
      <c r="J354" s="150">
        <v>1000</v>
      </c>
    </row>
    <row r="355" spans="1:10" x14ac:dyDescent="0.25">
      <c r="A355" s="119">
        <v>9</v>
      </c>
      <c r="B355" s="119">
        <v>1</v>
      </c>
      <c r="C355" s="120"/>
      <c r="D355" s="121"/>
      <c r="E355" s="122"/>
      <c r="G355" s="3" t="s">
        <v>194</v>
      </c>
      <c r="H355" s="154">
        <f t="shared" ref="H355" si="67">SUM(H347:H354)</f>
        <v>13800</v>
      </c>
      <c r="I355" s="154">
        <f t="shared" ref="I355:J355" si="68">SUM(I347:I354)</f>
        <v>11800</v>
      </c>
      <c r="J355" s="154">
        <f t="shared" si="68"/>
        <v>11885</v>
      </c>
    </row>
    <row r="356" spans="1:10" x14ac:dyDescent="0.25">
      <c r="A356" s="16">
        <v>9</v>
      </c>
      <c r="B356" s="16">
        <v>1</v>
      </c>
      <c r="D356" s="1">
        <v>717</v>
      </c>
      <c r="E356" s="9" t="s">
        <v>200</v>
      </c>
      <c r="G356" s="1" t="s">
        <v>362</v>
      </c>
      <c r="H356" s="152">
        <v>0</v>
      </c>
      <c r="I356" s="152">
        <v>0</v>
      </c>
      <c r="J356" s="152">
        <v>0</v>
      </c>
    </row>
    <row r="357" spans="1:10" x14ac:dyDescent="0.25">
      <c r="A357" s="16">
        <v>9</v>
      </c>
      <c r="B357" s="16">
        <v>1</v>
      </c>
      <c r="D357" s="1">
        <v>717</v>
      </c>
      <c r="E357" s="9" t="s">
        <v>200</v>
      </c>
      <c r="G357" s="1" t="s">
        <v>424</v>
      </c>
      <c r="H357" s="152">
        <v>0</v>
      </c>
      <c r="I357" s="152">
        <v>0</v>
      </c>
      <c r="J357" s="152">
        <v>0</v>
      </c>
    </row>
    <row r="358" spans="1:10" x14ac:dyDescent="0.25">
      <c r="A358" s="95">
        <v>9</v>
      </c>
      <c r="B358" s="95">
        <v>1</v>
      </c>
      <c r="C358" s="116"/>
      <c r="D358" s="93"/>
      <c r="E358" s="125"/>
      <c r="F358" s="116"/>
      <c r="G358" s="93" t="s">
        <v>361</v>
      </c>
      <c r="H358" s="157">
        <f t="shared" ref="H358" si="69">SUM(H356:H357)</f>
        <v>0</v>
      </c>
      <c r="I358" s="157">
        <f t="shared" ref="I358:J358" si="70">SUM(I356:I357)</f>
        <v>0</v>
      </c>
      <c r="J358" s="157">
        <f t="shared" si="70"/>
        <v>0</v>
      </c>
    </row>
    <row r="359" spans="1:10" x14ac:dyDescent="0.25">
      <c r="A359" s="16">
        <v>9</v>
      </c>
      <c r="B359" s="16">
        <v>2</v>
      </c>
      <c r="D359" s="1">
        <v>633</v>
      </c>
      <c r="E359" s="9" t="s">
        <v>210</v>
      </c>
      <c r="G359" s="1" t="s">
        <v>195</v>
      </c>
      <c r="H359" s="150">
        <v>8000</v>
      </c>
      <c r="I359" s="150">
        <v>12000</v>
      </c>
      <c r="J359" s="150">
        <v>12000</v>
      </c>
    </row>
    <row r="360" spans="1:10" x14ac:dyDescent="0.25">
      <c r="A360" s="16">
        <v>9</v>
      </c>
      <c r="B360" s="16">
        <v>2</v>
      </c>
      <c r="D360" s="1">
        <v>635</v>
      </c>
      <c r="E360" s="9" t="s">
        <v>210</v>
      </c>
      <c r="G360" s="1" t="s">
        <v>196</v>
      </c>
      <c r="H360" s="150">
        <v>7400</v>
      </c>
      <c r="I360" s="150">
        <v>7400</v>
      </c>
      <c r="J360" s="150">
        <v>7400</v>
      </c>
    </row>
    <row r="361" spans="1:10" x14ac:dyDescent="0.25">
      <c r="A361" s="16">
        <v>9</v>
      </c>
      <c r="B361" s="16">
        <v>2</v>
      </c>
      <c r="D361" s="1">
        <v>637</v>
      </c>
      <c r="E361" s="9" t="s">
        <v>204</v>
      </c>
      <c r="G361" s="1" t="s">
        <v>411</v>
      </c>
      <c r="H361" s="150">
        <v>1000</v>
      </c>
      <c r="I361" s="150">
        <v>1000</v>
      </c>
      <c r="J361" s="150">
        <v>1000</v>
      </c>
    </row>
    <row r="362" spans="1:10" x14ac:dyDescent="0.25">
      <c r="A362" s="16">
        <v>9</v>
      </c>
      <c r="B362" s="16">
        <v>2</v>
      </c>
      <c r="D362" s="1">
        <v>633</v>
      </c>
      <c r="E362" s="9" t="s">
        <v>210</v>
      </c>
      <c r="G362" s="90" t="s">
        <v>589</v>
      </c>
      <c r="H362" s="150">
        <v>15000</v>
      </c>
      <c r="I362" s="150">
        <v>0</v>
      </c>
      <c r="J362" s="150">
        <v>0</v>
      </c>
    </row>
    <row r="363" spans="1:10" x14ac:dyDescent="0.25">
      <c r="A363" s="16">
        <v>9</v>
      </c>
      <c r="B363" s="16">
        <v>2</v>
      </c>
      <c r="D363" s="1">
        <v>633</v>
      </c>
      <c r="E363" s="9" t="s">
        <v>204</v>
      </c>
      <c r="G363" s="90" t="s">
        <v>574</v>
      </c>
      <c r="H363" s="150">
        <v>0</v>
      </c>
      <c r="I363" s="150">
        <v>0</v>
      </c>
      <c r="J363" s="150">
        <v>0</v>
      </c>
    </row>
    <row r="364" spans="1:10" x14ac:dyDescent="0.25">
      <c r="A364" s="119">
        <v>9</v>
      </c>
      <c r="B364" s="119">
        <v>2</v>
      </c>
      <c r="C364" s="120"/>
      <c r="D364" s="121"/>
      <c r="E364" s="122"/>
      <c r="G364" s="3" t="s">
        <v>197</v>
      </c>
      <c r="H364" s="160">
        <f>SUM(H359:H363)</f>
        <v>31400</v>
      </c>
      <c r="I364" s="160">
        <f>SUM(I359:I363)</f>
        <v>20400</v>
      </c>
      <c r="J364" s="160">
        <f>SUM(J359:J363)</f>
        <v>20400</v>
      </c>
    </row>
    <row r="365" spans="1:10" x14ac:dyDescent="0.25">
      <c r="A365" s="16">
        <v>9</v>
      </c>
      <c r="B365" s="16">
        <v>2</v>
      </c>
      <c r="D365" s="1">
        <v>714</v>
      </c>
      <c r="E365" s="9" t="s">
        <v>203</v>
      </c>
      <c r="G365" s="1" t="s">
        <v>384</v>
      </c>
      <c r="H365" s="150">
        <v>0</v>
      </c>
      <c r="I365" s="150">
        <v>0</v>
      </c>
      <c r="J365" s="150">
        <v>0</v>
      </c>
    </row>
    <row r="366" spans="1:10" x14ac:dyDescent="0.25">
      <c r="A366" s="16">
        <v>9</v>
      </c>
      <c r="B366" s="16">
        <v>2</v>
      </c>
      <c r="D366" s="1">
        <v>713</v>
      </c>
      <c r="E366" s="9" t="s">
        <v>203</v>
      </c>
      <c r="G366" s="1" t="s">
        <v>422</v>
      </c>
      <c r="H366" s="150">
        <v>0</v>
      </c>
      <c r="I366" s="150">
        <v>0</v>
      </c>
      <c r="J366" s="150">
        <v>0</v>
      </c>
    </row>
    <row r="367" spans="1:10" x14ac:dyDescent="0.25">
      <c r="A367" s="56">
        <v>9</v>
      </c>
      <c r="B367" s="16">
        <v>2</v>
      </c>
      <c r="C367" s="16"/>
      <c r="D367" s="21"/>
      <c r="E367" s="1"/>
      <c r="G367" s="90" t="s">
        <v>480</v>
      </c>
      <c r="H367" s="150">
        <v>0</v>
      </c>
      <c r="I367" s="150">
        <v>0</v>
      </c>
      <c r="J367" s="150">
        <v>0</v>
      </c>
    </row>
    <row r="368" spans="1:10" x14ac:dyDescent="0.25">
      <c r="A368" s="95"/>
      <c r="B368" s="95"/>
      <c r="C368" s="116"/>
      <c r="D368" s="93"/>
      <c r="E368" s="125"/>
      <c r="F368" s="116"/>
      <c r="G368" s="93" t="s">
        <v>433</v>
      </c>
      <c r="H368" s="157">
        <f>SUM(H365:H367)</f>
        <v>0</v>
      </c>
      <c r="I368" s="157">
        <f>SUM(I365:I367)</f>
        <v>0</v>
      </c>
      <c r="J368" s="157">
        <f>SUM(J365:J367)</f>
        <v>0</v>
      </c>
    </row>
    <row r="369" spans="1:14" x14ac:dyDescent="0.25">
      <c r="A369" s="16"/>
      <c r="B369" s="16"/>
      <c r="D369" s="1"/>
      <c r="E369" s="9"/>
      <c r="G369" s="1"/>
      <c r="H369" s="152"/>
      <c r="I369" s="152"/>
      <c r="J369" s="152"/>
    </row>
    <row r="370" spans="1:14" ht="29.25" customHeight="1" x14ac:dyDescent="0.25">
      <c r="A370" s="16"/>
      <c r="B370" s="16"/>
      <c r="D370" s="1"/>
      <c r="E370" s="9"/>
      <c r="G370" s="3" t="s">
        <v>198</v>
      </c>
      <c r="H370" s="161">
        <f>H121+H135+H137+H141+H154+H163+H165+H167+H173+H189+H192+H194+H202+H207+H213+H225+H239+H256+H268+H270+H275+H295+H307+H318+H336+H341+H344+H346+H355+H364</f>
        <v>634464</v>
      </c>
      <c r="I370" s="161">
        <f>I121+I135+I137+I141+I154+I163+I165+I167+I173+I189+I192+I194+I202+I207+I213+I225+I239+I256+I268+I270+I275+I295+I307+I318+I336+I341+I344+I346+I355+I364</f>
        <v>590120</v>
      </c>
      <c r="J370" s="161">
        <f>J121+J135+J137+J141+J154+J163+J165+J167+J173+J189+J192+J194+J202+J207+J213+J225+J239+J256+J268+J270+J275+J295+J307+J318+J336+J341+J344+J346+J355+J364</f>
        <v>589869</v>
      </c>
    </row>
    <row r="371" spans="1:14" x14ac:dyDescent="0.25">
      <c r="A371" s="16"/>
      <c r="B371" s="16"/>
      <c r="D371" s="1"/>
      <c r="E371" s="9"/>
      <c r="G371" s="1"/>
      <c r="H371" s="152"/>
      <c r="I371" s="152"/>
      <c r="J371" s="152"/>
    </row>
    <row r="372" spans="1:14" ht="27.75" customHeight="1" x14ac:dyDescent="0.25">
      <c r="A372" s="95"/>
      <c r="B372" s="95"/>
      <c r="C372" s="116"/>
      <c r="D372" s="93"/>
      <c r="E372" s="125"/>
      <c r="F372" s="116"/>
      <c r="G372" s="93" t="s">
        <v>199</v>
      </c>
      <c r="H372" s="162">
        <f>H145+H201+H218+H252+H266+H282+H303+H323+H339+H358+H368</f>
        <v>451000</v>
      </c>
      <c r="I372" s="162">
        <f>I145+I201+I218+I252+I266+I282+I303+I323+I339+I358+I368</f>
        <v>680000</v>
      </c>
      <c r="J372" s="162">
        <f>J145+J201+J218+J252+J266+J282+J303+J323+J339+J358+J368</f>
        <v>400000</v>
      </c>
    </row>
    <row r="373" spans="1:14" ht="27.75" customHeight="1" x14ac:dyDescent="0.25">
      <c r="A373" s="17"/>
      <c r="B373" s="17"/>
      <c r="D373" s="5"/>
      <c r="E373" s="10"/>
      <c r="G373" s="145" t="s">
        <v>383</v>
      </c>
      <c r="H373" s="163">
        <f>H262</f>
        <v>60000</v>
      </c>
      <c r="I373" s="163">
        <f>I262</f>
        <v>0</v>
      </c>
      <c r="J373" s="163">
        <f>J262</f>
        <v>0</v>
      </c>
    </row>
    <row r="374" spans="1:14" ht="27.75" customHeight="1" x14ac:dyDescent="0.25">
      <c r="A374" s="17"/>
      <c r="B374" s="17"/>
      <c r="D374" s="5"/>
      <c r="E374" s="10"/>
      <c r="G374" s="19" t="s">
        <v>410</v>
      </c>
      <c r="H374" s="164">
        <v>0</v>
      </c>
      <c r="I374" s="164">
        <v>0</v>
      </c>
      <c r="J374" s="164">
        <v>0</v>
      </c>
    </row>
    <row r="375" spans="1:14" ht="27.75" customHeight="1" x14ac:dyDescent="0.25">
      <c r="A375" s="17"/>
      <c r="B375" s="17"/>
      <c r="D375" s="5"/>
      <c r="E375" s="10"/>
      <c r="G375" s="146" t="s">
        <v>226</v>
      </c>
      <c r="H375" s="165">
        <f>H139</f>
        <v>27916</v>
      </c>
      <c r="I375" s="165">
        <f>I139</f>
        <v>27916</v>
      </c>
      <c r="J375" s="165">
        <f>J139</f>
        <v>27916</v>
      </c>
      <c r="N375" s="70"/>
    </row>
    <row r="376" spans="1:14" ht="15.75" thickBot="1" x14ac:dyDescent="0.3">
      <c r="A376" s="17"/>
      <c r="B376" s="17"/>
      <c r="D376" s="5"/>
      <c r="E376" s="10"/>
      <c r="G376" s="5"/>
      <c r="H376" s="166"/>
      <c r="I376" s="166"/>
      <c r="J376" s="166"/>
    </row>
    <row r="377" spans="1:14" ht="29.25" customHeight="1" thickBot="1" x14ac:dyDescent="0.3">
      <c r="A377" s="15"/>
      <c r="B377" s="18"/>
      <c r="C377" s="7"/>
      <c r="D377" s="6"/>
      <c r="E377" s="11"/>
      <c r="F377" s="7"/>
      <c r="G377" s="32" t="s">
        <v>378</v>
      </c>
      <c r="H377" s="167">
        <f>H370+H372+H373+H374+H375</f>
        <v>1173380</v>
      </c>
      <c r="I377" s="167">
        <f>I370+I372+I373+I374+I375</f>
        <v>1298036</v>
      </c>
      <c r="J377" s="167">
        <f>J370+J372+J373+J374+J375</f>
        <v>1017785</v>
      </c>
    </row>
    <row r="378" spans="1:14" ht="24.75" customHeight="1" x14ac:dyDescent="0.25">
      <c r="G378" s="1" t="s">
        <v>320</v>
      </c>
      <c r="H378" s="152">
        <v>731013</v>
      </c>
      <c r="I378" s="152">
        <v>731013</v>
      </c>
      <c r="J378" s="152">
        <v>731013</v>
      </c>
      <c r="N378" s="70"/>
    </row>
    <row r="379" spans="1:14" ht="24.75" customHeight="1" x14ac:dyDescent="0.25">
      <c r="G379" s="1" t="s">
        <v>578</v>
      </c>
      <c r="H379" s="152">
        <v>0</v>
      </c>
      <c r="I379" s="152">
        <v>0</v>
      </c>
      <c r="J379" s="152">
        <v>0</v>
      </c>
    </row>
    <row r="380" spans="1:14" ht="24.75" customHeight="1" x14ac:dyDescent="0.25">
      <c r="G380" s="1" t="s">
        <v>513</v>
      </c>
      <c r="H380" s="158">
        <v>310000</v>
      </c>
      <c r="I380" s="158">
        <v>310000</v>
      </c>
      <c r="J380" s="158">
        <v>310000</v>
      </c>
    </row>
    <row r="381" spans="1:14" ht="18.75" customHeight="1" thickBot="1" x14ac:dyDescent="0.3">
      <c r="G381" s="5" t="s">
        <v>321</v>
      </c>
      <c r="H381" s="166">
        <v>24440</v>
      </c>
      <c r="I381" s="166">
        <v>24440</v>
      </c>
      <c r="J381" s="166">
        <v>24440</v>
      </c>
    </row>
    <row r="382" spans="1:14" ht="26.25" customHeight="1" thickBot="1" x14ac:dyDescent="0.35">
      <c r="G382" s="33" t="s">
        <v>322</v>
      </c>
      <c r="H382" s="169">
        <f t="shared" ref="H382:I382" si="71">SUM(H377:H381)</f>
        <v>2238833</v>
      </c>
      <c r="I382" s="169">
        <f t="shared" si="71"/>
        <v>2363489</v>
      </c>
      <c r="J382" s="169">
        <f t="shared" ref="J382" si="72">SUM(J377:J381)</f>
        <v>2083238</v>
      </c>
    </row>
    <row r="384" spans="1:14" x14ac:dyDescent="0.25">
      <c r="C384" s="51"/>
      <c r="D384" s="52"/>
      <c r="E384" s="14"/>
      <c r="F384" s="14"/>
      <c r="G384" s="51" t="s">
        <v>331</v>
      </c>
      <c r="H384" s="100">
        <v>45274</v>
      </c>
      <c r="I384" s="168"/>
      <c r="J384" s="168"/>
    </row>
    <row r="385" spans="1:12" x14ac:dyDescent="0.25">
      <c r="C385" s="51"/>
      <c r="D385" s="52"/>
      <c r="E385" s="14"/>
      <c r="F385" s="14"/>
      <c r="G385" s="51" t="s">
        <v>332</v>
      </c>
      <c r="H385" s="100">
        <v>45291</v>
      </c>
      <c r="I385" s="168"/>
      <c r="J385" s="168"/>
    </row>
    <row r="386" spans="1:12" x14ac:dyDescent="0.25">
      <c r="E386" s="14"/>
      <c r="F386" s="14"/>
    </row>
    <row r="387" spans="1:12" x14ac:dyDescent="0.25">
      <c r="A387" s="54" t="s">
        <v>592</v>
      </c>
      <c r="E387" s="54"/>
      <c r="F387" s="14"/>
    </row>
    <row r="388" spans="1:12" x14ac:dyDescent="0.25">
      <c r="E388" s="54"/>
      <c r="F388" s="52"/>
      <c r="G388" s="53"/>
    </row>
    <row r="389" spans="1:12" x14ac:dyDescent="0.25">
      <c r="E389" s="51"/>
      <c r="F389" s="52"/>
      <c r="G389" s="53"/>
    </row>
    <row r="390" spans="1:12" x14ac:dyDescent="0.25">
      <c r="E390" s="54"/>
      <c r="F390" s="52"/>
      <c r="G390" s="53"/>
      <c r="L390" s="13"/>
    </row>
    <row r="391" spans="1:12" x14ac:dyDescent="0.25">
      <c r="L391" s="129"/>
    </row>
    <row r="392" spans="1:12" x14ac:dyDescent="0.25">
      <c r="L392" s="13"/>
    </row>
  </sheetData>
  <phoneticPr fontId="5" type="noConversion"/>
  <printOptions horizontalCentered="1"/>
  <pageMargins left="0" right="0" top="0.74803149606299213" bottom="0.74803149606299213" header="0.31496062992125984" footer="0.31496062992125984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8"/>
  <sheetViews>
    <sheetView topLeftCell="A148" zoomScaleNormal="100" workbookViewId="0">
      <selection activeCell="N171" sqref="N171"/>
    </sheetView>
  </sheetViews>
  <sheetFormatPr defaultRowHeight="15" x14ac:dyDescent="0.25"/>
  <cols>
    <col min="1" max="1" width="4.140625" style="14" customWidth="1"/>
    <col min="2" max="3" width="5.5703125" style="14" customWidth="1"/>
    <col min="4" max="4" width="6.5703125" style="20" customWidth="1"/>
    <col min="5" max="5" width="23.5703125" customWidth="1"/>
    <col min="6" max="8" width="12.5703125" style="70" customWidth="1"/>
  </cols>
  <sheetData>
    <row r="2" spans="1:8" x14ac:dyDescent="0.25">
      <c r="E2" s="53" t="s">
        <v>594</v>
      </c>
    </row>
    <row r="3" spans="1:8" ht="15.75" thickBot="1" x14ac:dyDescent="0.3"/>
    <row r="4" spans="1:8" ht="15.75" thickBot="1" x14ac:dyDescent="0.3">
      <c r="A4" s="45" t="s">
        <v>227</v>
      </c>
      <c r="B4" s="47" t="s">
        <v>309</v>
      </c>
      <c r="C4" s="46" t="s">
        <v>228</v>
      </c>
      <c r="D4" s="48" t="s">
        <v>229</v>
      </c>
      <c r="E4" s="49" t="s">
        <v>230</v>
      </c>
      <c r="F4" s="75">
        <v>2024</v>
      </c>
      <c r="G4" s="75">
        <v>2025</v>
      </c>
      <c r="H4" s="75">
        <v>2026</v>
      </c>
    </row>
    <row r="5" spans="1:8" x14ac:dyDescent="0.25">
      <c r="A5" s="55"/>
    </row>
    <row r="6" spans="1:8" x14ac:dyDescent="0.25">
      <c r="A6" s="56">
        <v>1</v>
      </c>
      <c r="B6" s="16">
        <v>111</v>
      </c>
      <c r="C6" s="16">
        <v>312</v>
      </c>
      <c r="D6" s="21" t="s">
        <v>212</v>
      </c>
      <c r="E6" s="1" t="s">
        <v>231</v>
      </c>
      <c r="F6" s="85">
        <v>731013</v>
      </c>
      <c r="G6" s="85">
        <v>731013</v>
      </c>
      <c r="H6" s="85">
        <v>731013</v>
      </c>
    </row>
    <row r="7" spans="1:8" x14ac:dyDescent="0.25">
      <c r="A7" s="56">
        <v>1</v>
      </c>
      <c r="B7" s="16">
        <v>111</v>
      </c>
      <c r="C7" s="16">
        <v>312</v>
      </c>
      <c r="D7" s="21" t="s">
        <v>212</v>
      </c>
      <c r="E7" s="1" t="s">
        <v>547</v>
      </c>
      <c r="F7" s="85">
        <v>6000</v>
      </c>
      <c r="G7" s="85">
        <v>6000</v>
      </c>
      <c r="H7" s="85">
        <v>6000</v>
      </c>
    </row>
    <row r="8" spans="1:8" x14ac:dyDescent="0.25">
      <c r="A8" s="56">
        <v>1</v>
      </c>
      <c r="B8" s="16">
        <v>111</v>
      </c>
      <c r="C8" s="16">
        <v>312</v>
      </c>
      <c r="D8" s="21" t="s">
        <v>200</v>
      </c>
      <c r="E8" s="1" t="s">
        <v>232</v>
      </c>
      <c r="F8" s="85">
        <v>0</v>
      </c>
      <c r="G8" s="85">
        <v>0</v>
      </c>
      <c r="H8" s="85">
        <v>0</v>
      </c>
    </row>
    <row r="9" spans="1:8" x14ac:dyDescent="0.25">
      <c r="A9" s="56">
        <v>1</v>
      </c>
      <c r="B9" s="16">
        <v>111</v>
      </c>
      <c r="C9" s="16">
        <v>312</v>
      </c>
      <c r="D9" s="21" t="s">
        <v>200</v>
      </c>
      <c r="E9" s="1" t="s">
        <v>233</v>
      </c>
      <c r="F9" s="85">
        <v>2460</v>
      </c>
      <c r="G9" s="85">
        <v>2460</v>
      </c>
      <c r="H9" s="85">
        <v>2460</v>
      </c>
    </row>
    <row r="10" spans="1:8" x14ac:dyDescent="0.25">
      <c r="A10" s="56">
        <v>1</v>
      </c>
      <c r="B10" s="16">
        <v>111</v>
      </c>
      <c r="C10" s="16">
        <v>312</v>
      </c>
      <c r="D10" s="21" t="s">
        <v>200</v>
      </c>
      <c r="E10" s="1" t="s">
        <v>234</v>
      </c>
      <c r="F10" s="85">
        <v>2600</v>
      </c>
      <c r="G10" s="85">
        <v>2600</v>
      </c>
      <c r="H10" s="85">
        <v>2600</v>
      </c>
    </row>
    <row r="11" spans="1:8" x14ac:dyDescent="0.25">
      <c r="A11" s="56">
        <v>1</v>
      </c>
      <c r="B11" s="16">
        <v>111</v>
      </c>
      <c r="C11" s="16">
        <v>312</v>
      </c>
      <c r="D11" s="21" t="s">
        <v>200</v>
      </c>
      <c r="E11" s="1" t="s">
        <v>235</v>
      </c>
      <c r="F11" s="85">
        <v>0</v>
      </c>
      <c r="G11" s="85">
        <v>0</v>
      </c>
      <c r="H11" s="85">
        <v>0</v>
      </c>
    </row>
    <row r="12" spans="1:8" x14ac:dyDescent="0.25">
      <c r="A12" s="56">
        <v>1</v>
      </c>
      <c r="B12" s="16">
        <v>111</v>
      </c>
      <c r="C12" s="16">
        <v>312</v>
      </c>
      <c r="D12" s="21" t="s">
        <v>200</v>
      </c>
      <c r="E12" s="1" t="s">
        <v>529</v>
      </c>
      <c r="F12" s="85">
        <v>0</v>
      </c>
      <c r="G12" s="85">
        <v>0</v>
      </c>
      <c r="H12" s="85">
        <v>0</v>
      </c>
    </row>
    <row r="13" spans="1:8" x14ac:dyDescent="0.25">
      <c r="A13" s="56">
        <v>1</v>
      </c>
      <c r="B13" s="16">
        <v>111</v>
      </c>
      <c r="C13" s="16">
        <v>312</v>
      </c>
      <c r="D13" s="21" t="s">
        <v>200</v>
      </c>
      <c r="E13" s="1" t="s">
        <v>530</v>
      </c>
      <c r="F13" s="85">
        <v>0</v>
      </c>
      <c r="G13" s="85">
        <v>0</v>
      </c>
      <c r="H13" s="85">
        <v>0</v>
      </c>
    </row>
    <row r="14" spans="1:8" x14ac:dyDescent="0.25">
      <c r="A14" s="56">
        <v>1</v>
      </c>
      <c r="B14" s="16">
        <v>111</v>
      </c>
      <c r="C14" s="16">
        <v>312</v>
      </c>
      <c r="D14" s="21" t="s">
        <v>200</v>
      </c>
      <c r="E14" s="1" t="s">
        <v>531</v>
      </c>
      <c r="F14" s="85">
        <v>0</v>
      </c>
      <c r="G14" s="85">
        <v>0</v>
      </c>
      <c r="H14" s="85">
        <v>0</v>
      </c>
    </row>
    <row r="15" spans="1:8" x14ac:dyDescent="0.25">
      <c r="A15" s="56">
        <v>1</v>
      </c>
      <c r="B15" s="16">
        <v>111</v>
      </c>
      <c r="C15" s="16">
        <v>312</v>
      </c>
      <c r="D15" s="21" t="s">
        <v>200</v>
      </c>
      <c r="E15" s="1" t="s">
        <v>532</v>
      </c>
      <c r="F15" s="85">
        <v>0</v>
      </c>
      <c r="G15" s="85">
        <v>0</v>
      </c>
      <c r="H15" s="85">
        <v>0</v>
      </c>
    </row>
    <row r="16" spans="1:8" x14ac:dyDescent="0.25">
      <c r="A16" s="56">
        <v>1</v>
      </c>
      <c r="B16" s="16">
        <v>111</v>
      </c>
      <c r="C16" s="16">
        <v>312</v>
      </c>
      <c r="D16" s="21" t="s">
        <v>200</v>
      </c>
      <c r="E16" s="1" t="s">
        <v>533</v>
      </c>
      <c r="F16" s="85">
        <v>0</v>
      </c>
      <c r="G16" s="85">
        <v>0</v>
      </c>
      <c r="H16" s="85">
        <v>0</v>
      </c>
    </row>
    <row r="17" spans="1:8" x14ac:dyDescent="0.25">
      <c r="A17" s="56">
        <v>1</v>
      </c>
      <c r="B17" s="16">
        <v>111</v>
      </c>
      <c r="C17" s="16">
        <v>312</v>
      </c>
      <c r="D17" s="21" t="s">
        <v>200</v>
      </c>
      <c r="E17" s="1" t="s">
        <v>534</v>
      </c>
      <c r="F17" s="85">
        <v>0</v>
      </c>
      <c r="G17" s="85">
        <v>0</v>
      </c>
      <c r="H17" s="85">
        <v>0</v>
      </c>
    </row>
    <row r="18" spans="1:8" x14ac:dyDescent="0.25">
      <c r="A18" s="56">
        <v>1</v>
      </c>
      <c r="B18" s="16">
        <v>111</v>
      </c>
      <c r="C18" s="16">
        <v>312</v>
      </c>
      <c r="D18" s="21" t="s">
        <v>200</v>
      </c>
      <c r="E18" s="1" t="s">
        <v>535</v>
      </c>
      <c r="F18" s="85">
        <v>0</v>
      </c>
      <c r="G18" s="85">
        <v>0</v>
      </c>
      <c r="H18" s="85">
        <v>0</v>
      </c>
    </row>
    <row r="19" spans="1:8" x14ac:dyDescent="0.25">
      <c r="A19" s="56">
        <v>1</v>
      </c>
      <c r="B19" s="16">
        <v>111</v>
      </c>
      <c r="C19" s="16">
        <v>312</v>
      </c>
      <c r="D19" s="21" t="s">
        <v>200</v>
      </c>
      <c r="E19" s="1" t="s">
        <v>536</v>
      </c>
      <c r="F19" s="85">
        <v>0</v>
      </c>
      <c r="G19" s="85">
        <v>0</v>
      </c>
      <c r="H19" s="85">
        <v>0</v>
      </c>
    </row>
    <row r="20" spans="1:8" x14ac:dyDescent="0.25">
      <c r="A20" s="56">
        <v>1</v>
      </c>
      <c r="B20" s="16">
        <v>111</v>
      </c>
      <c r="C20" s="16">
        <v>312</v>
      </c>
      <c r="D20" s="21" t="s">
        <v>200</v>
      </c>
      <c r="E20" s="1" t="s">
        <v>537</v>
      </c>
      <c r="F20" s="85">
        <v>0</v>
      </c>
      <c r="G20" s="85">
        <v>0</v>
      </c>
      <c r="H20" s="85">
        <v>0</v>
      </c>
    </row>
    <row r="21" spans="1:8" x14ac:dyDescent="0.25">
      <c r="A21" s="56">
        <v>1</v>
      </c>
      <c r="B21" s="16">
        <v>111</v>
      </c>
      <c r="C21" s="16">
        <v>312</v>
      </c>
      <c r="D21" s="21" t="s">
        <v>200</v>
      </c>
      <c r="E21" s="1" t="s">
        <v>538</v>
      </c>
      <c r="F21" s="85">
        <v>0</v>
      </c>
      <c r="G21" s="85">
        <v>0</v>
      </c>
      <c r="H21" s="85">
        <v>0</v>
      </c>
    </row>
    <row r="22" spans="1:8" x14ac:dyDescent="0.25">
      <c r="A22" s="56">
        <v>1</v>
      </c>
      <c r="B22" s="16">
        <v>111</v>
      </c>
      <c r="C22" s="16">
        <v>312</v>
      </c>
      <c r="D22" s="21" t="s">
        <v>200</v>
      </c>
      <c r="E22" s="1" t="s">
        <v>236</v>
      </c>
      <c r="F22" s="85">
        <v>200</v>
      </c>
      <c r="G22" s="85">
        <v>200</v>
      </c>
      <c r="H22" s="85">
        <v>200</v>
      </c>
    </row>
    <row r="23" spans="1:8" x14ac:dyDescent="0.25">
      <c r="A23" s="56">
        <v>1</v>
      </c>
      <c r="B23" s="16">
        <v>111</v>
      </c>
      <c r="C23" s="16">
        <v>312</v>
      </c>
      <c r="D23" s="21" t="s">
        <v>200</v>
      </c>
      <c r="E23" s="1" t="s">
        <v>237</v>
      </c>
      <c r="F23" s="85">
        <v>600</v>
      </c>
      <c r="G23" s="85">
        <v>600</v>
      </c>
      <c r="H23" s="85">
        <v>600</v>
      </c>
    </row>
    <row r="24" spans="1:8" x14ac:dyDescent="0.25">
      <c r="A24" s="56">
        <v>1</v>
      </c>
      <c r="B24" s="16">
        <v>111</v>
      </c>
      <c r="C24" s="16">
        <v>312</v>
      </c>
      <c r="D24" s="21" t="s">
        <v>200</v>
      </c>
      <c r="E24" s="1" t="s">
        <v>238</v>
      </c>
      <c r="F24" s="85">
        <v>100</v>
      </c>
      <c r="G24" s="85">
        <v>100</v>
      </c>
      <c r="H24" s="85">
        <v>100</v>
      </c>
    </row>
    <row r="25" spans="1:8" x14ac:dyDescent="0.25">
      <c r="A25" s="56">
        <v>1</v>
      </c>
      <c r="B25" s="16">
        <v>111</v>
      </c>
      <c r="C25" s="16">
        <v>312</v>
      </c>
      <c r="D25" s="21" t="s">
        <v>200</v>
      </c>
      <c r="E25" s="1" t="s">
        <v>548</v>
      </c>
      <c r="F25" s="85">
        <v>0</v>
      </c>
      <c r="G25" s="85">
        <v>0</v>
      </c>
      <c r="H25" s="85">
        <v>0</v>
      </c>
    </row>
    <row r="26" spans="1:8" x14ac:dyDescent="0.25">
      <c r="A26" s="56">
        <v>1</v>
      </c>
      <c r="B26" s="16">
        <v>111</v>
      </c>
      <c r="C26" s="16">
        <v>312</v>
      </c>
      <c r="D26" s="21" t="s">
        <v>200</v>
      </c>
      <c r="E26" s="1" t="s">
        <v>416</v>
      </c>
      <c r="F26" s="85">
        <v>0</v>
      </c>
      <c r="G26" s="85">
        <v>0</v>
      </c>
      <c r="H26" s="85">
        <v>0</v>
      </c>
    </row>
    <row r="27" spans="1:8" x14ac:dyDescent="0.25">
      <c r="A27" s="56">
        <v>1</v>
      </c>
      <c r="B27" s="16">
        <v>111</v>
      </c>
      <c r="C27" s="16">
        <v>312</v>
      </c>
      <c r="D27" s="21" t="s">
        <v>200</v>
      </c>
      <c r="E27" s="1" t="s">
        <v>502</v>
      </c>
      <c r="F27" s="85">
        <v>2000</v>
      </c>
      <c r="G27" s="85"/>
      <c r="H27" s="85">
        <v>2000</v>
      </c>
    </row>
    <row r="28" spans="1:8" x14ac:dyDescent="0.25">
      <c r="A28" s="57"/>
      <c r="B28" s="25"/>
      <c r="C28" s="25"/>
      <c r="D28" s="24"/>
      <c r="E28" s="3" t="s">
        <v>314</v>
      </c>
      <c r="F28" s="83">
        <f t="shared" ref="F28" si="0">SUM(F6:F27)</f>
        <v>744973</v>
      </c>
      <c r="G28" s="83">
        <f t="shared" ref="G28:H28" si="1">SUM(G6:G27)</f>
        <v>742973</v>
      </c>
      <c r="H28" s="83">
        <f t="shared" si="1"/>
        <v>744973</v>
      </c>
    </row>
    <row r="29" spans="1:8" x14ac:dyDescent="0.25">
      <c r="A29" s="56">
        <v>1</v>
      </c>
      <c r="B29" s="16">
        <v>111</v>
      </c>
      <c r="C29" s="16">
        <v>312</v>
      </c>
      <c r="D29" s="21" t="s">
        <v>200</v>
      </c>
      <c r="E29" s="1" t="s">
        <v>582</v>
      </c>
      <c r="F29" s="85">
        <v>0</v>
      </c>
      <c r="G29" s="85">
        <v>0</v>
      </c>
      <c r="H29" s="85">
        <v>0</v>
      </c>
    </row>
    <row r="30" spans="1:8" x14ac:dyDescent="0.25">
      <c r="A30" s="91">
        <v>1</v>
      </c>
      <c r="B30" s="16" t="s">
        <v>368</v>
      </c>
      <c r="C30" s="16">
        <v>312</v>
      </c>
      <c r="D30" s="21" t="s">
        <v>200</v>
      </c>
      <c r="E30" s="1" t="s">
        <v>370</v>
      </c>
      <c r="F30" s="85">
        <v>0</v>
      </c>
      <c r="G30" s="85">
        <v>0</v>
      </c>
      <c r="H30" s="85">
        <v>0</v>
      </c>
    </row>
    <row r="31" spans="1:8" x14ac:dyDescent="0.25">
      <c r="A31" s="91">
        <v>1</v>
      </c>
      <c r="B31" s="16" t="s">
        <v>385</v>
      </c>
      <c r="C31" s="16">
        <v>312</v>
      </c>
      <c r="D31" s="21" t="s">
        <v>200</v>
      </c>
      <c r="E31" s="1" t="s">
        <v>239</v>
      </c>
      <c r="F31" s="85">
        <v>2700</v>
      </c>
      <c r="G31" s="85">
        <v>2700</v>
      </c>
      <c r="H31" s="85">
        <v>2700</v>
      </c>
    </row>
    <row r="32" spans="1:8" x14ac:dyDescent="0.25">
      <c r="A32" s="91">
        <v>1</v>
      </c>
      <c r="B32" s="16" t="s">
        <v>325</v>
      </c>
      <c r="C32" s="16">
        <v>312</v>
      </c>
      <c r="D32" s="21" t="s">
        <v>200</v>
      </c>
      <c r="E32" s="1" t="s">
        <v>239</v>
      </c>
      <c r="F32" s="85">
        <v>500</v>
      </c>
      <c r="G32" s="85">
        <v>500</v>
      </c>
      <c r="H32" s="85">
        <v>500</v>
      </c>
    </row>
    <row r="33" spans="1:8" x14ac:dyDescent="0.25">
      <c r="A33" s="91">
        <v>1</v>
      </c>
      <c r="B33" s="16" t="s">
        <v>490</v>
      </c>
      <c r="C33" s="16">
        <v>312</v>
      </c>
      <c r="D33" s="21" t="s">
        <v>200</v>
      </c>
      <c r="E33" s="1" t="s">
        <v>499</v>
      </c>
      <c r="F33" s="85">
        <v>8700</v>
      </c>
      <c r="G33" s="85">
        <v>8700</v>
      </c>
      <c r="H33" s="85">
        <v>8700</v>
      </c>
    </row>
    <row r="34" spans="1:8" x14ac:dyDescent="0.25">
      <c r="A34" s="91">
        <v>1</v>
      </c>
      <c r="B34" s="16" t="s">
        <v>490</v>
      </c>
      <c r="C34" s="16">
        <v>312</v>
      </c>
      <c r="D34" s="21" t="s">
        <v>200</v>
      </c>
      <c r="E34" s="1" t="s">
        <v>539</v>
      </c>
      <c r="F34" s="85">
        <v>0</v>
      </c>
      <c r="G34" s="85">
        <v>0</v>
      </c>
      <c r="H34" s="85">
        <v>0</v>
      </c>
    </row>
    <row r="35" spans="1:8" x14ac:dyDescent="0.25">
      <c r="A35" s="91">
        <v>1</v>
      </c>
      <c r="B35" s="16" t="s">
        <v>436</v>
      </c>
      <c r="C35" s="16">
        <v>312</v>
      </c>
      <c r="D35" s="21" t="s">
        <v>212</v>
      </c>
      <c r="E35" s="1" t="s">
        <v>437</v>
      </c>
      <c r="F35" s="85">
        <v>2856</v>
      </c>
      <c r="G35" s="85">
        <v>2856</v>
      </c>
      <c r="H35" s="85">
        <v>2856</v>
      </c>
    </row>
    <row r="36" spans="1:8" x14ac:dyDescent="0.25">
      <c r="A36" s="91">
        <v>1</v>
      </c>
      <c r="B36" s="16" t="s">
        <v>438</v>
      </c>
      <c r="C36" s="16">
        <v>312</v>
      </c>
      <c r="D36" s="21" t="s">
        <v>212</v>
      </c>
      <c r="E36" s="1" t="s">
        <v>437</v>
      </c>
      <c r="F36" s="85">
        <v>762</v>
      </c>
      <c r="G36" s="85">
        <v>762</v>
      </c>
      <c r="H36" s="85">
        <v>762</v>
      </c>
    </row>
    <row r="37" spans="1:8" x14ac:dyDescent="0.25">
      <c r="A37" s="91">
        <v>1</v>
      </c>
      <c r="B37" s="16" t="s">
        <v>439</v>
      </c>
      <c r="C37" s="16">
        <v>312</v>
      </c>
      <c r="D37" s="21" t="s">
        <v>212</v>
      </c>
      <c r="E37" s="1" t="s">
        <v>437</v>
      </c>
      <c r="F37" s="85">
        <v>915</v>
      </c>
      <c r="G37" s="85">
        <v>915</v>
      </c>
      <c r="H37" s="85">
        <v>915</v>
      </c>
    </row>
    <row r="38" spans="1:8" x14ac:dyDescent="0.25">
      <c r="A38" s="91">
        <v>1</v>
      </c>
      <c r="B38" s="16" t="s">
        <v>485</v>
      </c>
      <c r="C38" s="16">
        <v>312</v>
      </c>
      <c r="D38" s="21" t="s">
        <v>212</v>
      </c>
      <c r="E38" s="1" t="s">
        <v>486</v>
      </c>
      <c r="F38" s="85">
        <v>4743</v>
      </c>
      <c r="G38" s="85">
        <v>4743</v>
      </c>
      <c r="H38" s="85">
        <v>4743</v>
      </c>
    </row>
    <row r="39" spans="1:8" x14ac:dyDescent="0.25">
      <c r="A39" s="91">
        <v>1</v>
      </c>
      <c r="B39" s="16" t="s">
        <v>485</v>
      </c>
      <c r="C39" s="16">
        <v>312</v>
      </c>
      <c r="D39" s="21" t="s">
        <v>212</v>
      </c>
      <c r="E39" s="1" t="s">
        <v>487</v>
      </c>
      <c r="F39" s="85">
        <v>474</v>
      </c>
      <c r="G39" s="85">
        <v>474</v>
      </c>
      <c r="H39" s="85">
        <v>474</v>
      </c>
    </row>
    <row r="40" spans="1:8" x14ac:dyDescent="0.25">
      <c r="A40" s="91">
        <v>1</v>
      </c>
      <c r="B40" s="16" t="s">
        <v>540</v>
      </c>
      <c r="C40" s="16">
        <v>312</v>
      </c>
      <c r="D40" s="21" t="s">
        <v>211</v>
      </c>
      <c r="E40" s="1" t="s">
        <v>541</v>
      </c>
      <c r="F40" s="85">
        <v>0</v>
      </c>
      <c r="G40" s="85">
        <v>0</v>
      </c>
      <c r="H40" s="85">
        <v>0</v>
      </c>
    </row>
    <row r="41" spans="1:8" x14ac:dyDescent="0.25">
      <c r="A41" s="91">
        <v>1</v>
      </c>
      <c r="B41" s="16" t="s">
        <v>485</v>
      </c>
      <c r="C41" s="16">
        <v>312</v>
      </c>
      <c r="D41" s="21" t="s">
        <v>212</v>
      </c>
      <c r="E41" s="1" t="s">
        <v>542</v>
      </c>
      <c r="F41" s="85">
        <v>0</v>
      </c>
      <c r="G41" s="85">
        <v>0</v>
      </c>
      <c r="H41" s="85">
        <v>0</v>
      </c>
    </row>
    <row r="42" spans="1:8" x14ac:dyDescent="0.25">
      <c r="A42" s="91">
        <v>1</v>
      </c>
      <c r="B42" s="16" t="s">
        <v>440</v>
      </c>
      <c r="C42" s="16">
        <v>312</v>
      </c>
      <c r="D42" s="21" t="s">
        <v>212</v>
      </c>
      <c r="E42" s="1" t="s">
        <v>437</v>
      </c>
      <c r="F42" s="85">
        <v>6780</v>
      </c>
      <c r="G42" s="85">
        <v>6780</v>
      </c>
      <c r="H42" s="85">
        <v>6780</v>
      </c>
    </row>
    <row r="43" spans="1:8" x14ac:dyDescent="0.25">
      <c r="A43" s="91">
        <v>1</v>
      </c>
      <c r="B43" s="16" t="s">
        <v>441</v>
      </c>
      <c r="C43" s="16">
        <v>312</v>
      </c>
      <c r="D43" s="21" t="s">
        <v>212</v>
      </c>
      <c r="E43" s="1" t="s">
        <v>437</v>
      </c>
      <c r="F43" s="85">
        <v>1709</v>
      </c>
      <c r="G43" s="85">
        <v>1709</v>
      </c>
      <c r="H43" s="85">
        <v>1709</v>
      </c>
    </row>
    <row r="44" spans="1:8" x14ac:dyDescent="0.25">
      <c r="A44" s="91">
        <v>1</v>
      </c>
      <c r="B44" s="16" t="s">
        <v>442</v>
      </c>
      <c r="C44" s="16">
        <v>312</v>
      </c>
      <c r="D44" s="21" t="s">
        <v>212</v>
      </c>
      <c r="E44" s="1" t="s">
        <v>437</v>
      </c>
      <c r="F44" s="85">
        <v>240</v>
      </c>
      <c r="G44" s="85">
        <v>240</v>
      </c>
      <c r="H44" s="85">
        <v>240</v>
      </c>
    </row>
    <row r="45" spans="1:8" x14ac:dyDescent="0.25">
      <c r="A45" s="91">
        <v>1</v>
      </c>
      <c r="B45" s="16" t="s">
        <v>369</v>
      </c>
      <c r="C45" s="16">
        <v>312</v>
      </c>
      <c r="D45" s="21" t="s">
        <v>200</v>
      </c>
      <c r="E45" s="1" t="s">
        <v>371</v>
      </c>
      <c r="F45" s="85">
        <v>0</v>
      </c>
      <c r="G45" s="85">
        <v>0</v>
      </c>
      <c r="H45" s="85">
        <v>0</v>
      </c>
    </row>
    <row r="46" spans="1:8" x14ac:dyDescent="0.25">
      <c r="A46" s="22"/>
      <c r="B46" s="22"/>
      <c r="C46" s="22"/>
      <c r="D46" s="22"/>
      <c r="E46" s="23" t="s">
        <v>315</v>
      </c>
      <c r="F46" s="84">
        <f t="shared" ref="F46" si="2">SUM(F28:F45)</f>
        <v>775352</v>
      </c>
      <c r="G46" s="84">
        <f t="shared" ref="G46:H46" si="3">SUM(G28:G45)</f>
        <v>773352</v>
      </c>
      <c r="H46" s="84">
        <f t="shared" si="3"/>
        <v>775352</v>
      </c>
    </row>
    <row r="47" spans="1:8" x14ac:dyDescent="0.25">
      <c r="A47" s="56">
        <v>1</v>
      </c>
      <c r="B47" s="16">
        <v>41</v>
      </c>
      <c r="C47" s="16">
        <v>111</v>
      </c>
      <c r="D47" s="21" t="s">
        <v>202</v>
      </c>
      <c r="E47" s="1" t="s">
        <v>240</v>
      </c>
      <c r="F47" s="133">
        <v>774746</v>
      </c>
      <c r="G47" s="133">
        <v>797962</v>
      </c>
      <c r="H47" s="133">
        <v>872111</v>
      </c>
    </row>
    <row r="48" spans="1:8" x14ac:dyDescent="0.25">
      <c r="A48" s="56">
        <v>1</v>
      </c>
      <c r="B48" s="16">
        <v>41</v>
      </c>
      <c r="C48" s="16">
        <v>133</v>
      </c>
      <c r="D48" s="21" t="s">
        <v>200</v>
      </c>
      <c r="E48" s="1" t="s">
        <v>241</v>
      </c>
      <c r="F48" s="85">
        <v>1650</v>
      </c>
      <c r="G48" s="85">
        <v>1650</v>
      </c>
      <c r="H48" s="85">
        <v>1650</v>
      </c>
    </row>
    <row r="49" spans="1:12" x14ac:dyDescent="0.25">
      <c r="A49" s="56">
        <v>1</v>
      </c>
      <c r="B49" s="16">
        <v>41</v>
      </c>
      <c r="C49" s="16">
        <v>133</v>
      </c>
      <c r="D49" s="21" t="s">
        <v>210</v>
      </c>
      <c r="E49" s="1" t="s">
        <v>242</v>
      </c>
      <c r="F49" s="85">
        <v>0</v>
      </c>
      <c r="G49" s="85">
        <v>0</v>
      </c>
      <c r="H49" s="85">
        <v>0</v>
      </c>
      <c r="K49" s="70"/>
      <c r="L49" s="180"/>
    </row>
    <row r="50" spans="1:12" x14ac:dyDescent="0.25">
      <c r="A50" s="56">
        <v>1</v>
      </c>
      <c r="B50" s="16">
        <v>41</v>
      </c>
      <c r="C50" s="16">
        <v>133</v>
      </c>
      <c r="D50" s="21" t="s">
        <v>212</v>
      </c>
      <c r="E50" s="1" t="s">
        <v>243</v>
      </c>
      <c r="F50" s="85">
        <v>50</v>
      </c>
      <c r="G50" s="85">
        <v>50</v>
      </c>
      <c r="H50" s="85">
        <v>50</v>
      </c>
    </row>
    <row r="51" spans="1:12" x14ac:dyDescent="0.25">
      <c r="A51" s="56">
        <v>1</v>
      </c>
      <c r="B51" s="16">
        <v>41</v>
      </c>
      <c r="C51" s="16">
        <v>133</v>
      </c>
      <c r="D51" s="21" t="s">
        <v>207</v>
      </c>
      <c r="E51" s="1" t="s">
        <v>244</v>
      </c>
      <c r="F51" s="85">
        <v>37400</v>
      </c>
      <c r="G51" s="85">
        <v>40400</v>
      </c>
      <c r="H51" s="85">
        <v>44000</v>
      </c>
    </row>
    <row r="52" spans="1:12" x14ac:dyDescent="0.25">
      <c r="A52" s="56">
        <v>1</v>
      </c>
      <c r="B52" s="16">
        <v>41</v>
      </c>
      <c r="C52" s="16">
        <v>133</v>
      </c>
      <c r="D52" s="21" t="s">
        <v>213</v>
      </c>
      <c r="E52" s="1" t="s">
        <v>245</v>
      </c>
      <c r="F52" s="85">
        <v>45360</v>
      </c>
      <c r="G52" s="85">
        <v>45360</v>
      </c>
      <c r="H52" s="85">
        <v>45360</v>
      </c>
    </row>
    <row r="53" spans="1:12" x14ac:dyDescent="0.25">
      <c r="A53" s="56">
        <v>1</v>
      </c>
      <c r="B53" s="16">
        <v>41</v>
      </c>
      <c r="C53" s="16">
        <v>134</v>
      </c>
      <c r="D53" s="21" t="s">
        <v>200</v>
      </c>
      <c r="E53" s="1" t="s">
        <v>246</v>
      </c>
      <c r="F53" s="85">
        <v>4100</v>
      </c>
      <c r="G53" s="85">
        <v>4100</v>
      </c>
      <c r="H53" s="85">
        <v>4100</v>
      </c>
    </row>
    <row r="54" spans="1:12" x14ac:dyDescent="0.25">
      <c r="A54" s="56">
        <v>1</v>
      </c>
      <c r="B54" s="16">
        <v>41</v>
      </c>
      <c r="C54" s="16">
        <v>211</v>
      </c>
      <c r="D54" s="21" t="s">
        <v>202</v>
      </c>
      <c r="E54" s="1" t="s">
        <v>247</v>
      </c>
      <c r="F54" s="85">
        <v>0</v>
      </c>
      <c r="G54" s="85">
        <v>0</v>
      </c>
      <c r="H54" s="85">
        <v>0</v>
      </c>
    </row>
    <row r="55" spans="1:12" x14ac:dyDescent="0.25">
      <c r="A55" s="56">
        <v>1</v>
      </c>
      <c r="B55" s="16">
        <v>41</v>
      </c>
      <c r="C55" s="16">
        <v>212</v>
      </c>
      <c r="D55" s="21" t="s">
        <v>201</v>
      </c>
      <c r="E55" s="1" t="s">
        <v>248</v>
      </c>
      <c r="F55" s="85">
        <v>0</v>
      </c>
      <c r="G55" s="85">
        <v>0</v>
      </c>
      <c r="H55" s="85">
        <v>0</v>
      </c>
    </row>
    <row r="56" spans="1:12" x14ac:dyDescent="0.25">
      <c r="A56" s="56">
        <v>1</v>
      </c>
      <c r="B56" s="16">
        <v>41</v>
      </c>
      <c r="C56" s="16">
        <v>223</v>
      </c>
      <c r="D56" s="21" t="s">
        <v>200</v>
      </c>
      <c r="E56" s="1" t="s">
        <v>349</v>
      </c>
      <c r="F56" s="85">
        <v>0</v>
      </c>
      <c r="G56" s="85">
        <v>0</v>
      </c>
      <c r="H56" s="85">
        <v>0</v>
      </c>
    </row>
    <row r="57" spans="1:12" x14ac:dyDescent="0.25">
      <c r="A57" s="56">
        <v>1</v>
      </c>
      <c r="B57" s="16">
        <v>41</v>
      </c>
      <c r="C57" s="16">
        <v>223</v>
      </c>
      <c r="D57" s="21" t="s">
        <v>202</v>
      </c>
      <c r="E57" s="1" t="s">
        <v>350</v>
      </c>
      <c r="F57" s="85">
        <v>2100</v>
      </c>
      <c r="G57" s="85">
        <v>2100</v>
      </c>
      <c r="H57" s="85">
        <v>2100</v>
      </c>
    </row>
    <row r="58" spans="1:12" x14ac:dyDescent="0.25">
      <c r="A58" s="56">
        <v>1</v>
      </c>
      <c r="B58" s="16">
        <v>41</v>
      </c>
      <c r="C58" s="16">
        <v>229</v>
      </c>
      <c r="D58" s="21" t="s">
        <v>204</v>
      </c>
      <c r="E58" s="1" t="s">
        <v>249</v>
      </c>
      <c r="F58" s="85">
        <v>135</v>
      </c>
      <c r="G58" s="85">
        <v>135</v>
      </c>
      <c r="H58" s="85">
        <v>135</v>
      </c>
    </row>
    <row r="59" spans="1:12" x14ac:dyDescent="0.25">
      <c r="A59" s="56">
        <v>1</v>
      </c>
      <c r="B59" s="16">
        <v>41</v>
      </c>
      <c r="C59" s="16">
        <v>243</v>
      </c>
      <c r="D59" s="21"/>
      <c r="E59" s="1" t="s">
        <v>250</v>
      </c>
      <c r="F59" s="85">
        <v>500</v>
      </c>
      <c r="G59" s="85">
        <v>500</v>
      </c>
      <c r="H59" s="85">
        <v>500</v>
      </c>
    </row>
    <row r="60" spans="1:12" x14ac:dyDescent="0.25">
      <c r="A60" s="56">
        <v>1</v>
      </c>
      <c r="B60" s="16">
        <v>41</v>
      </c>
      <c r="C60" s="16">
        <v>292</v>
      </c>
      <c r="D60" s="21" t="s">
        <v>210</v>
      </c>
      <c r="E60" s="1" t="s">
        <v>251</v>
      </c>
      <c r="F60" s="85">
        <v>0</v>
      </c>
      <c r="G60" s="85">
        <v>0</v>
      </c>
      <c r="H60" s="85">
        <v>0</v>
      </c>
    </row>
    <row r="61" spans="1:12" x14ac:dyDescent="0.25">
      <c r="A61" s="56">
        <v>1</v>
      </c>
      <c r="B61" s="16">
        <v>41</v>
      </c>
      <c r="C61" s="16">
        <v>292</v>
      </c>
      <c r="D61" s="21" t="s">
        <v>310</v>
      </c>
      <c r="E61" s="1" t="s">
        <v>469</v>
      </c>
      <c r="F61" s="85">
        <v>0</v>
      </c>
      <c r="G61" s="85">
        <v>0</v>
      </c>
      <c r="H61" s="85">
        <v>0</v>
      </c>
    </row>
    <row r="62" spans="1:12" x14ac:dyDescent="0.25">
      <c r="A62" s="56">
        <v>1</v>
      </c>
      <c r="B62" s="16">
        <v>41</v>
      </c>
      <c r="C62" s="16">
        <v>292</v>
      </c>
      <c r="D62" s="21" t="s">
        <v>212</v>
      </c>
      <c r="E62" s="1" t="s">
        <v>252</v>
      </c>
      <c r="F62" s="85">
        <v>0</v>
      </c>
      <c r="G62" s="85">
        <v>0</v>
      </c>
      <c r="H62" s="85">
        <v>0</v>
      </c>
    </row>
    <row r="63" spans="1:12" x14ac:dyDescent="0.25">
      <c r="A63" s="56">
        <v>1</v>
      </c>
      <c r="B63" s="16">
        <v>41</v>
      </c>
      <c r="C63" s="16">
        <v>292</v>
      </c>
      <c r="D63" s="21" t="s">
        <v>470</v>
      </c>
      <c r="E63" s="1" t="s">
        <v>488</v>
      </c>
      <c r="F63" s="85">
        <v>0</v>
      </c>
      <c r="G63" s="85">
        <v>0</v>
      </c>
      <c r="H63" s="85">
        <v>0</v>
      </c>
    </row>
    <row r="64" spans="1:12" x14ac:dyDescent="0.25">
      <c r="A64" s="56">
        <v>1</v>
      </c>
      <c r="B64" s="16">
        <v>41</v>
      </c>
      <c r="C64" s="16">
        <v>292</v>
      </c>
      <c r="D64" s="21" t="s">
        <v>351</v>
      </c>
      <c r="E64" s="1" t="s">
        <v>443</v>
      </c>
      <c r="F64" s="85">
        <v>0</v>
      </c>
      <c r="G64" s="85">
        <v>0</v>
      </c>
      <c r="H64" s="85">
        <v>0</v>
      </c>
    </row>
    <row r="65" spans="1:8" x14ac:dyDescent="0.25">
      <c r="A65" s="56">
        <v>1</v>
      </c>
      <c r="B65" s="16">
        <v>41</v>
      </c>
      <c r="C65" s="16">
        <v>292</v>
      </c>
      <c r="D65" s="21" t="s">
        <v>200</v>
      </c>
      <c r="E65" s="1" t="s">
        <v>590</v>
      </c>
      <c r="F65" s="85">
        <v>4000</v>
      </c>
      <c r="G65" s="85">
        <v>0</v>
      </c>
      <c r="H65" s="85">
        <v>0</v>
      </c>
    </row>
    <row r="66" spans="1:8" x14ac:dyDescent="0.25">
      <c r="A66" s="56">
        <v>1</v>
      </c>
      <c r="B66" s="16">
        <v>41</v>
      </c>
      <c r="C66" s="16">
        <v>292</v>
      </c>
      <c r="D66" s="21" t="s">
        <v>216</v>
      </c>
      <c r="E66" s="1" t="s">
        <v>253</v>
      </c>
      <c r="F66" s="85">
        <v>200</v>
      </c>
      <c r="G66" s="85">
        <v>200</v>
      </c>
      <c r="H66" s="85">
        <v>200</v>
      </c>
    </row>
    <row r="67" spans="1:8" x14ac:dyDescent="0.25">
      <c r="A67" s="56">
        <v>1</v>
      </c>
      <c r="B67" s="16">
        <v>41</v>
      </c>
      <c r="C67" s="16">
        <v>312</v>
      </c>
      <c r="D67" s="21" t="s">
        <v>310</v>
      </c>
      <c r="E67" s="1" t="s">
        <v>254</v>
      </c>
      <c r="F67" s="85">
        <v>0</v>
      </c>
      <c r="G67" s="85">
        <v>0</v>
      </c>
      <c r="H67" s="85">
        <v>0</v>
      </c>
    </row>
    <row r="68" spans="1:8" x14ac:dyDescent="0.25">
      <c r="A68" s="56">
        <v>1</v>
      </c>
      <c r="B68" s="16">
        <v>41</v>
      </c>
      <c r="C68" s="16">
        <v>121</v>
      </c>
      <c r="D68" s="21" t="s">
        <v>200</v>
      </c>
      <c r="E68" s="1" t="s">
        <v>255</v>
      </c>
      <c r="F68" s="85">
        <v>12000</v>
      </c>
      <c r="G68" s="85">
        <v>13200</v>
      </c>
      <c r="H68" s="85">
        <v>13200</v>
      </c>
    </row>
    <row r="69" spans="1:8" x14ac:dyDescent="0.25">
      <c r="A69" s="56">
        <v>1</v>
      </c>
      <c r="B69" s="16">
        <v>41</v>
      </c>
      <c r="C69" s="16">
        <v>121</v>
      </c>
      <c r="D69" s="21" t="s">
        <v>200</v>
      </c>
      <c r="E69" s="1" t="s">
        <v>256</v>
      </c>
      <c r="F69" s="85">
        <v>13260</v>
      </c>
      <c r="G69" s="85">
        <v>14500</v>
      </c>
      <c r="H69" s="85">
        <v>14500</v>
      </c>
    </row>
    <row r="70" spans="1:8" ht="15.75" customHeight="1" x14ac:dyDescent="0.25">
      <c r="A70" s="56">
        <v>1</v>
      </c>
      <c r="B70" s="16">
        <v>41</v>
      </c>
      <c r="C70" s="16">
        <v>121</v>
      </c>
      <c r="D70" s="21" t="s">
        <v>202</v>
      </c>
      <c r="E70" s="1" t="s">
        <v>257</v>
      </c>
      <c r="F70" s="85">
        <v>130</v>
      </c>
      <c r="G70" s="85">
        <v>130</v>
      </c>
      <c r="H70" s="85">
        <v>130</v>
      </c>
    </row>
    <row r="71" spans="1:8" x14ac:dyDescent="0.25">
      <c r="A71" s="56">
        <v>1</v>
      </c>
      <c r="B71" s="16">
        <v>41</v>
      </c>
      <c r="C71" s="16">
        <v>133</v>
      </c>
      <c r="D71" s="21" t="s">
        <v>207</v>
      </c>
      <c r="E71" s="1" t="s">
        <v>348</v>
      </c>
      <c r="F71" s="85">
        <v>600</v>
      </c>
      <c r="G71" s="85">
        <v>600</v>
      </c>
      <c r="H71" s="85">
        <v>600</v>
      </c>
    </row>
    <row r="72" spans="1:8" x14ac:dyDescent="0.25">
      <c r="A72" s="56">
        <v>1</v>
      </c>
      <c r="B72" s="16">
        <v>41</v>
      </c>
      <c r="C72" s="16">
        <v>212</v>
      </c>
      <c r="D72" s="21" t="s">
        <v>202</v>
      </c>
      <c r="E72" s="1" t="s">
        <v>258</v>
      </c>
      <c r="F72" s="85">
        <v>1200</v>
      </c>
      <c r="G72" s="85">
        <v>1200</v>
      </c>
      <c r="H72" s="85">
        <v>1200</v>
      </c>
    </row>
    <row r="73" spans="1:8" x14ac:dyDescent="0.25">
      <c r="A73" s="56">
        <v>1</v>
      </c>
      <c r="B73" s="16">
        <v>41</v>
      </c>
      <c r="C73" s="16">
        <v>221</v>
      </c>
      <c r="D73" s="21" t="s">
        <v>201</v>
      </c>
      <c r="E73" s="1" t="s">
        <v>259</v>
      </c>
      <c r="F73" s="85">
        <v>3000</v>
      </c>
      <c r="G73" s="85">
        <v>3000</v>
      </c>
      <c r="H73" s="85">
        <v>3000</v>
      </c>
    </row>
    <row r="74" spans="1:8" x14ac:dyDescent="0.25">
      <c r="A74" s="56">
        <v>1</v>
      </c>
      <c r="B74" s="16">
        <v>41</v>
      </c>
      <c r="C74" s="16">
        <v>221</v>
      </c>
      <c r="D74" s="21" t="s">
        <v>203</v>
      </c>
      <c r="E74" s="1" t="s">
        <v>259</v>
      </c>
      <c r="F74" s="85">
        <v>0</v>
      </c>
      <c r="G74" s="85">
        <v>0</v>
      </c>
      <c r="H74" s="85">
        <v>0</v>
      </c>
    </row>
    <row r="75" spans="1:8" x14ac:dyDescent="0.25">
      <c r="A75" s="56">
        <v>1</v>
      </c>
      <c r="B75" s="16">
        <v>41</v>
      </c>
      <c r="C75" s="16">
        <v>223</v>
      </c>
      <c r="D75" s="21" t="s">
        <v>200</v>
      </c>
      <c r="E75" s="1" t="s">
        <v>260</v>
      </c>
      <c r="F75" s="85">
        <v>6000</v>
      </c>
      <c r="G75" s="85">
        <v>3000</v>
      </c>
      <c r="H75" s="85">
        <v>3000</v>
      </c>
    </row>
    <row r="76" spans="1:8" x14ac:dyDescent="0.25">
      <c r="A76" s="56">
        <v>1</v>
      </c>
      <c r="B76" s="16">
        <v>41</v>
      </c>
      <c r="C76" s="16">
        <v>223</v>
      </c>
      <c r="D76" s="21" t="s">
        <v>202</v>
      </c>
      <c r="E76" s="1" t="s">
        <v>261</v>
      </c>
      <c r="F76" s="85">
        <v>10000</v>
      </c>
      <c r="G76" s="85">
        <v>10000</v>
      </c>
      <c r="H76" s="85">
        <v>10000</v>
      </c>
    </row>
    <row r="77" spans="1:8" x14ac:dyDescent="0.25">
      <c r="A77" s="56">
        <v>1</v>
      </c>
      <c r="B77" s="16">
        <v>41</v>
      </c>
      <c r="C77" s="16">
        <v>292</v>
      </c>
      <c r="D77" s="21" t="s">
        <v>351</v>
      </c>
      <c r="E77" s="1" t="s">
        <v>453</v>
      </c>
      <c r="F77" s="85">
        <v>0</v>
      </c>
      <c r="G77" s="85">
        <v>0</v>
      </c>
      <c r="H77" s="85">
        <v>0</v>
      </c>
    </row>
    <row r="78" spans="1:8" x14ac:dyDescent="0.25">
      <c r="A78" s="56">
        <v>1</v>
      </c>
      <c r="B78" s="16">
        <v>41</v>
      </c>
      <c r="C78" s="16">
        <v>121</v>
      </c>
      <c r="D78" s="21" t="s">
        <v>200</v>
      </c>
      <c r="E78" s="1" t="s">
        <v>262</v>
      </c>
      <c r="F78" s="85">
        <v>50000</v>
      </c>
      <c r="G78" s="85">
        <v>50000</v>
      </c>
      <c r="H78" s="85">
        <v>50000</v>
      </c>
    </row>
    <row r="79" spans="1:8" x14ac:dyDescent="0.25">
      <c r="A79" s="56">
        <v>1</v>
      </c>
      <c r="B79" s="16">
        <v>41</v>
      </c>
      <c r="C79" s="16">
        <v>121</v>
      </c>
      <c r="D79" s="21" t="s">
        <v>201</v>
      </c>
      <c r="E79" s="1" t="s">
        <v>263</v>
      </c>
      <c r="F79" s="85">
        <v>120000</v>
      </c>
      <c r="G79" s="85">
        <v>120000</v>
      </c>
      <c r="H79" s="85">
        <v>120000</v>
      </c>
    </row>
    <row r="80" spans="1:8" x14ac:dyDescent="0.25">
      <c r="A80" s="56">
        <v>1</v>
      </c>
      <c r="B80" s="16">
        <v>41</v>
      </c>
      <c r="C80" s="16">
        <v>133</v>
      </c>
      <c r="D80" s="21" t="s">
        <v>207</v>
      </c>
      <c r="E80" s="1" t="s">
        <v>471</v>
      </c>
      <c r="F80" s="85">
        <v>0</v>
      </c>
      <c r="G80" s="85">
        <v>0</v>
      </c>
      <c r="H80" s="85">
        <v>0</v>
      </c>
    </row>
    <row r="81" spans="1:8" x14ac:dyDescent="0.25">
      <c r="A81" s="56">
        <v>1</v>
      </c>
      <c r="B81" s="16">
        <v>41</v>
      </c>
      <c r="C81" s="16">
        <v>212</v>
      </c>
      <c r="D81" s="21" t="s">
        <v>202</v>
      </c>
      <c r="E81" s="1" t="s">
        <v>264</v>
      </c>
      <c r="F81" s="85">
        <v>1000</v>
      </c>
      <c r="G81" s="85">
        <v>1000</v>
      </c>
      <c r="H81" s="85">
        <v>1000</v>
      </c>
    </row>
    <row r="82" spans="1:8" x14ac:dyDescent="0.25">
      <c r="A82" s="56">
        <v>1</v>
      </c>
      <c r="B82" s="16">
        <v>41</v>
      </c>
      <c r="C82" s="16">
        <v>221</v>
      </c>
      <c r="D82" s="21" t="s">
        <v>203</v>
      </c>
      <c r="E82" s="1" t="s">
        <v>265</v>
      </c>
      <c r="F82" s="85">
        <v>300</v>
      </c>
      <c r="G82" s="85">
        <v>300</v>
      </c>
      <c r="H82" s="85">
        <v>300</v>
      </c>
    </row>
    <row r="83" spans="1:8" x14ac:dyDescent="0.25">
      <c r="A83" s="56">
        <v>1</v>
      </c>
      <c r="B83" s="16">
        <v>41</v>
      </c>
      <c r="C83" s="16">
        <v>223</v>
      </c>
      <c r="D83" s="21" t="s">
        <v>200</v>
      </c>
      <c r="E83" s="1" t="s">
        <v>266</v>
      </c>
      <c r="F83" s="85">
        <v>450</v>
      </c>
      <c r="G83" s="85">
        <v>450</v>
      </c>
      <c r="H83" s="85">
        <v>450</v>
      </c>
    </row>
    <row r="84" spans="1:8" x14ac:dyDescent="0.25">
      <c r="A84" s="56">
        <v>1</v>
      </c>
      <c r="B84" s="16">
        <v>41</v>
      </c>
      <c r="C84" s="16">
        <v>121</v>
      </c>
      <c r="D84" s="21" t="s">
        <v>200</v>
      </c>
      <c r="E84" s="1" t="s">
        <v>267</v>
      </c>
      <c r="F84" s="134">
        <v>200</v>
      </c>
      <c r="G84" s="134">
        <v>200</v>
      </c>
      <c r="H84" s="134">
        <v>200</v>
      </c>
    </row>
    <row r="85" spans="1:8" x14ac:dyDescent="0.25">
      <c r="A85" s="56">
        <v>1</v>
      </c>
      <c r="B85" s="16">
        <v>41</v>
      </c>
      <c r="C85" s="16">
        <v>212</v>
      </c>
      <c r="D85" s="21" t="s">
        <v>202</v>
      </c>
      <c r="E85" s="1" t="s">
        <v>268</v>
      </c>
      <c r="F85" s="85">
        <v>1100</v>
      </c>
      <c r="G85" s="85">
        <v>1100</v>
      </c>
      <c r="H85" s="85">
        <v>1100</v>
      </c>
    </row>
    <row r="86" spans="1:8" x14ac:dyDescent="0.25">
      <c r="A86" s="56">
        <v>1</v>
      </c>
      <c r="B86" s="16">
        <v>41</v>
      </c>
      <c r="C86" s="16">
        <v>223</v>
      </c>
      <c r="D86" s="21" t="s">
        <v>200</v>
      </c>
      <c r="E86" s="1" t="s">
        <v>269</v>
      </c>
      <c r="F86" s="85">
        <v>1000</v>
      </c>
      <c r="G86" s="85">
        <v>1000</v>
      </c>
      <c r="H86" s="85">
        <v>1000</v>
      </c>
    </row>
    <row r="87" spans="1:8" x14ac:dyDescent="0.25">
      <c r="A87" s="56">
        <v>1</v>
      </c>
      <c r="B87" s="16">
        <v>41</v>
      </c>
      <c r="C87" s="16">
        <v>212</v>
      </c>
      <c r="D87" s="21" t="s">
        <v>202</v>
      </c>
      <c r="E87" s="1" t="s">
        <v>270</v>
      </c>
      <c r="F87" s="85">
        <v>200</v>
      </c>
      <c r="G87" s="85">
        <v>200</v>
      </c>
      <c r="H87" s="85">
        <v>200</v>
      </c>
    </row>
    <row r="88" spans="1:8" x14ac:dyDescent="0.25">
      <c r="A88" s="56">
        <v>1</v>
      </c>
      <c r="B88" s="16">
        <v>41</v>
      </c>
      <c r="C88" s="16">
        <v>223</v>
      </c>
      <c r="D88" s="21" t="s">
        <v>200</v>
      </c>
      <c r="E88" s="1" t="s">
        <v>271</v>
      </c>
      <c r="F88" s="85">
        <v>800</v>
      </c>
      <c r="G88" s="85">
        <v>800</v>
      </c>
      <c r="H88" s="85">
        <v>800</v>
      </c>
    </row>
    <row r="89" spans="1:8" x14ac:dyDescent="0.25">
      <c r="A89" s="56">
        <v>1</v>
      </c>
      <c r="B89" s="16">
        <v>41</v>
      </c>
      <c r="C89" s="16">
        <v>212</v>
      </c>
      <c r="D89" s="21" t="s">
        <v>202</v>
      </c>
      <c r="E89" s="1" t="s">
        <v>272</v>
      </c>
      <c r="F89" s="85">
        <v>200</v>
      </c>
      <c r="G89" s="85">
        <v>200</v>
      </c>
      <c r="H89" s="85">
        <v>200</v>
      </c>
    </row>
    <row r="90" spans="1:8" x14ac:dyDescent="0.25">
      <c r="A90" s="56">
        <v>1</v>
      </c>
      <c r="B90" s="16">
        <v>41</v>
      </c>
      <c r="C90" s="16">
        <v>223</v>
      </c>
      <c r="D90" s="21" t="s">
        <v>200</v>
      </c>
      <c r="E90" s="1" t="s">
        <v>273</v>
      </c>
      <c r="F90" s="85">
        <v>100</v>
      </c>
      <c r="G90" s="85">
        <v>100</v>
      </c>
      <c r="H90" s="85">
        <v>100</v>
      </c>
    </row>
    <row r="91" spans="1:8" x14ac:dyDescent="0.25">
      <c r="A91" s="56">
        <v>1</v>
      </c>
      <c r="B91" s="16">
        <v>41</v>
      </c>
      <c r="C91" s="16">
        <v>212</v>
      </c>
      <c r="D91" s="21" t="s">
        <v>202</v>
      </c>
      <c r="E91" s="1" t="s">
        <v>274</v>
      </c>
      <c r="F91" s="85">
        <v>2650</v>
      </c>
      <c r="G91" s="85">
        <v>2650</v>
      </c>
      <c r="H91" s="85">
        <v>2650</v>
      </c>
    </row>
    <row r="92" spans="1:8" x14ac:dyDescent="0.25">
      <c r="A92" s="56">
        <v>1</v>
      </c>
      <c r="B92" s="16">
        <v>41</v>
      </c>
      <c r="C92" s="16">
        <v>223</v>
      </c>
      <c r="D92" s="21" t="s">
        <v>200</v>
      </c>
      <c r="E92" s="1" t="s">
        <v>275</v>
      </c>
      <c r="F92" s="85">
        <v>2600</v>
      </c>
      <c r="G92" s="85">
        <v>600</v>
      </c>
      <c r="H92" s="85">
        <v>600</v>
      </c>
    </row>
    <row r="93" spans="1:8" x14ac:dyDescent="0.25">
      <c r="A93" s="56">
        <v>1</v>
      </c>
      <c r="B93" s="16">
        <v>41</v>
      </c>
      <c r="C93" s="16">
        <v>212</v>
      </c>
      <c r="D93" s="21" t="s">
        <v>202</v>
      </c>
      <c r="E93" s="1" t="s">
        <v>276</v>
      </c>
      <c r="F93" s="85">
        <v>10370</v>
      </c>
      <c r="G93" s="85">
        <v>10370</v>
      </c>
      <c r="H93" s="85">
        <v>10370</v>
      </c>
    </row>
    <row r="94" spans="1:8" x14ac:dyDescent="0.25">
      <c r="A94" s="56">
        <v>1</v>
      </c>
      <c r="B94" s="16">
        <v>41</v>
      </c>
      <c r="C94" s="16">
        <v>2230</v>
      </c>
      <c r="D94" s="21" t="s">
        <v>200</v>
      </c>
      <c r="E94" s="1" t="s">
        <v>277</v>
      </c>
      <c r="F94" s="85">
        <v>100</v>
      </c>
      <c r="G94" s="85">
        <v>100</v>
      </c>
      <c r="H94" s="85">
        <v>100</v>
      </c>
    </row>
    <row r="95" spans="1:8" x14ac:dyDescent="0.25">
      <c r="A95" s="56">
        <v>1</v>
      </c>
      <c r="B95" s="16">
        <v>41</v>
      </c>
      <c r="C95" s="16">
        <v>212</v>
      </c>
      <c r="D95" s="21" t="s">
        <v>202</v>
      </c>
      <c r="E95" s="1" t="s">
        <v>278</v>
      </c>
      <c r="F95" s="85">
        <v>10370</v>
      </c>
      <c r="G95" s="85">
        <v>10370</v>
      </c>
      <c r="H95" s="85">
        <v>10370</v>
      </c>
    </row>
    <row r="96" spans="1:8" x14ac:dyDescent="0.25">
      <c r="A96" s="56">
        <v>1</v>
      </c>
      <c r="B96" s="16">
        <v>41</v>
      </c>
      <c r="C96" s="16">
        <v>223</v>
      </c>
      <c r="D96" s="21" t="s">
        <v>200</v>
      </c>
      <c r="E96" s="1" t="s">
        <v>279</v>
      </c>
      <c r="F96" s="85">
        <v>1400</v>
      </c>
      <c r="G96" s="85">
        <v>400</v>
      </c>
      <c r="H96" s="85">
        <v>400</v>
      </c>
    </row>
    <row r="97" spans="1:8" x14ac:dyDescent="0.25">
      <c r="A97" s="56">
        <v>1</v>
      </c>
      <c r="B97" s="16">
        <v>41</v>
      </c>
      <c r="C97" s="16">
        <v>212</v>
      </c>
      <c r="D97" s="21" t="s">
        <v>202</v>
      </c>
      <c r="E97" s="1" t="s">
        <v>280</v>
      </c>
      <c r="F97" s="85">
        <v>13640</v>
      </c>
      <c r="G97" s="85">
        <v>13640</v>
      </c>
      <c r="H97" s="85">
        <v>13640</v>
      </c>
    </row>
    <row r="98" spans="1:8" x14ac:dyDescent="0.25">
      <c r="A98" s="56">
        <v>1</v>
      </c>
      <c r="B98" s="16">
        <v>41</v>
      </c>
      <c r="C98" s="16">
        <v>223</v>
      </c>
      <c r="D98" s="21" t="s">
        <v>200</v>
      </c>
      <c r="E98" s="1" t="s">
        <v>281</v>
      </c>
      <c r="F98" s="85">
        <v>40</v>
      </c>
      <c r="G98" s="85">
        <v>40</v>
      </c>
      <c r="H98" s="85">
        <v>40</v>
      </c>
    </row>
    <row r="99" spans="1:8" x14ac:dyDescent="0.25">
      <c r="A99" s="56">
        <v>1</v>
      </c>
      <c r="B99" s="16">
        <v>41</v>
      </c>
      <c r="C99" s="16">
        <v>212</v>
      </c>
      <c r="D99" s="21" t="s">
        <v>202</v>
      </c>
      <c r="E99" s="1" t="s">
        <v>282</v>
      </c>
      <c r="F99" s="85">
        <v>13670</v>
      </c>
      <c r="G99" s="85">
        <v>13670</v>
      </c>
      <c r="H99" s="85">
        <v>13670</v>
      </c>
    </row>
    <row r="100" spans="1:8" x14ac:dyDescent="0.25">
      <c r="A100" s="56">
        <v>1</v>
      </c>
      <c r="B100" s="16">
        <v>41</v>
      </c>
      <c r="C100" s="16">
        <v>223</v>
      </c>
      <c r="D100" s="21" t="s">
        <v>200</v>
      </c>
      <c r="E100" s="1" t="s">
        <v>283</v>
      </c>
      <c r="F100" s="85">
        <v>2200</v>
      </c>
      <c r="G100" s="85">
        <v>1200</v>
      </c>
      <c r="H100" s="85">
        <v>1200</v>
      </c>
    </row>
    <row r="101" spans="1:8" x14ac:dyDescent="0.25">
      <c r="A101" s="56">
        <v>1</v>
      </c>
      <c r="B101" s="16">
        <v>41</v>
      </c>
      <c r="C101" s="16">
        <v>212</v>
      </c>
      <c r="D101" s="21" t="s">
        <v>202</v>
      </c>
      <c r="E101" s="1" t="s">
        <v>284</v>
      </c>
      <c r="F101" s="85">
        <v>10600</v>
      </c>
      <c r="G101" s="85">
        <v>10600</v>
      </c>
      <c r="H101" s="85">
        <v>10600</v>
      </c>
    </row>
    <row r="102" spans="1:8" x14ac:dyDescent="0.25">
      <c r="A102" s="56">
        <v>1</v>
      </c>
      <c r="B102" s="16">
        <v>41</v>
      </c>
      <c r="C102" s="16">
        <v>223</v>
      </c>
      <c r="D102" s="21" t="s">
        <v>200</v>
      </c>
      <c r="E102" s="1" t="s">
        <v>285</v>
      </c>
      <c r="F102" s="85">
        <v>500</v>
      </c>
      <c r="G102" s="85">
        <v>500</v>
      </c>
      <c r="H102" s="85">
        <v>500</v>
      </c>
    </row>
    <row r="103" spans="1:8" x14ac:dyDescent="0.25">
      <c r="A103" s="56">
        <v>1</v>
      </c>
      <c r="B103" s="16">
        <v>41</v>
      </c>
      <c r="C103" s="16">
        <v>212</v>
      </c>
      <c r="D103" s="21" t="s">
        <v>202</v>
      </c>
      <c r="E103" s="1" t="s">
        <v>286</v>
      </c>
      <c r="F103" s="85">
        <v>300</v>
      </c>
      <c r="G103" s="85">
        <v>300</v>
      </c>
      <c r="H103" s="85">
        <v>300</v>
      </c>
    </row>
    <row r="104" spans="1:8" x14ac:dyDescent="0.25">
      <c r="A104" s="56">
        <v>1</v>
      </c>
      <c r="B104" s="16">
        <v>41</v>
      </c>
      <c r="C104" s="16">
        <v>223</v>
      </c>
      <c r="D104" s="21" t="s">
        <v>200</v>
      </c>
      <c r="E104" s="1" t="s">
        <v>287</v>
      </c>
      <c r="F104" s="85">
        <v>250</v>
      </c>
      <c r="G104" s="85">
        <v>250</v>
      </c>
      <c r="H104" s="85">
        <v>250</v>
      </c>
    </row>
    <row r="105" spans="1:8" x14ac:dyDescent="0.25">
      <c r="A105" s="56">
        <v>1</v>
      </c>
      <c r="B105" s="16">
        <v>41</v>
      </c>
      <c r="C105" s="16">
        <v>212</v>
      </c>
      <c r="D105" s="21" t="s">
        <v>202</v>
      </c>
      <c r="E105" s="1" t="s">
        <v>288</v>
      </c>
      <c r="F105" s="85">
        <v>600</v>
      </c>
      <c r="G105" s="85">
        <v>600</v>
      </c>
      <c r="H105" s="85">
        <v>600</v>
      </c>
    </row>
    <row r="106" spans="1:8" x14ac:dyDescent="0.25">
      <c r="A106" s="56">
        <v>1</v>
      </c>
      <c r="B106" s="16">
        <v>41</v>
      </c>
      <c r="C106" s="16">
        <v>223</v>
      </c>
      <c r="D106" s="21" t="s">
        <v>200</v>
      </c>
      <c r="E106" s="1" t="s">
        <v>289</v>
      </c>
      <c r="F106" s="85">
        <v>1600</v>
      </c>
      <c r="G106" s="85">
        <v>1600</v>
      </c>
      <c r="H106" s="85">
        <v>1600</v>
      </c>
    </row>
    <row r="107" spans="1:8" x14ac:dyDescent="0.25">
      <c r="A107" s="56">
        <v>1</v>
      </c>
      <c r="B107" s="16">
        <v>41</v>
      </c>
      <c r="C107" s="16">
        <v>212</v>
      </c>
      <c r="D107" s="21" t="s">
        <v>202</v>
      </c>
      <c r="E107" s="1" t="s">
        <v>290</v>
      </c>
      <c r="F107" s="85">
        <v>2100</v>
      </c>
      <c r="G107" s="85">
        <v>2100</v>
      </c>
      <c r="H107" s="85">
        <v>2100</v>
      </c>
    </row>
    <row r="108" spans="1:8" x14ac:dyDescent="0.25">
      <c r="A108" s="56">
        <v>1</v>
      </c>
      <c r="B108" s="16">
        <v>41</v>
      </c>
      <c r="C108" s="16">
        <v>223</v>
      </c>
      <c r="D108" s="21" t="s">
        <v>200</v>
      </c>
      <c r="E108" s="1" t="s">
        <v>291</v>
      </c>
      <c r="F108" s="85">
        <v>320</v>
      </c>
      <c r="G108" s="85">
        <v>320</v>
      </c>
      <c r="H108" s="85">
        <v>320</v>
      </c>
    </row>
    <row r="109" spans="1:8" x14ac:dyDescent="0.25">
      <c r="A109" s="56">
        <v>1</v>
      </c>
      <c r="B109" s="16">
        <v>41</v>
      </c>
      <c r="C109" s="16">
        <v>212</v>
      </c>
      <c r="D109" s="21" t="s">
        <v>202</v>
      </c>
      <c r="E109" s="1" t="s">
        <v>292</v>
      </c>
      <c r="F109" s="85">
        <v>3120</v>
      </c>
      <c r="G109" s="85">
        <v>3120</v>
      </c>
      <c r="H109" s="85">
        <v>3120</v>
      </c>
    </row>
    <row r="110" spans="1:8" x14ac:dyDescent="0.25">
      <c r="A110" s="56">
        <v>1</v>
      </c>
      <c r="B110" s="16">
        <v>41</v>
      </c>
      <c r="C110" s="16">
        <v>223</v>
      </c>
      <c r="D110" s="21" t="s">
        <v>200</v>
      </c>
      <c r="E110" s="1" t="s">
        <v>293</v>
      </c>
      <c r="F110" s="85">
        <v>2000</v>
      </c>
      <c r="G110" s="85">
        <v>2000</v>
      </c>
      <c r="H110" s="85">
        <v>2000</v>
      </c>
    </row>
    <row r="111" spans="1:8" x14ac:dyDescent="0.25">
      <c r="A111" s="56">
        <v>1</v>
      </c>
      <c r="B111" s="16">
        <v>41</v>
      </c>
      <c r="C111" s="16">
        <v>223</v>
      </c>
      <c r="D111" s="21" t="s">
        <v>200</v>
      </c>
      <c r="E111" s="1" t="s">
        <v>294</v>
      </c>
      <c r="F111" s="85">
        <v>100</v>
      </c>
      <c r="G111" s="85">
        <v>100</v>
      </c>
      <c r="H111" s="85">
        <v>100</v>
      </c>
    </row>
    <row r="112" spans="1:8" x14ac:dyDescent="0.25">
      <c r="A112" s="56">
        <v>1</v>
      </c>
      <c r="B112" s="16">
        <v>41</v>
      </c>
      <c r="C112" s="16">
        <v>212</v>
      </c>
      <c r="D112" s="21" t="s">
        <v>202</v>
      </c>
      <c r="E112" s="1" t="s">
        <v>415</v>
      </c>
      <c r="F112" s="85">
        <v>1950</v>
      </c>
      <c r="G112" s="85">
        <v>1950</v>
      </c>
      <c r="H112" s="85">
        <v>1950</v>
      </c>
    </row>
    <row r="113" spans="1:8" x14ac:dyDescent="0.25">
      <c r="A113" s="56">
        <v>1</v>
      </c>
      <c r="B113" s="16">
        <v>41</v>
      </c>
      <c r="C113" s="16">
        <v>223</v>
      </c>
      <c r="D113" s="21" t="s">
        <v>200</v>
      </c>
      <c r="E113" s="1" t="s">
        <v>295</v>
      </c>
      <c r="F113" s="85">
        <v>1600</v>
      </c>
      <c r="G113" s="85">
        <v>1600</v>
      </c>
      <c r="H113" s="85">
        <v>1600</v>
      </c>
    </row>
    <row r="114" spans="1:8" x14ac:dyDescent="0.25">
      <c r="A114" s="56">
        <v>1</v>
      </c>
      <c r="B114" s="16">
        <v>41</v>
      </c>
      <c r="C114" s="16">
        <v>223</v>
      </c>
      <c r="D114" s="21" t="s">
        <v>200</v>
      </c>
      <c r="E114" s="1" t="s">
        <v>296</v>
      </c>
      <c r="F114" s="85">
        <v>2000</v>
      </c>
      <c r="G114" s="85">
        <v>2000</v>
      </c>
      <c r="H114" s="85">
        <v>2000</v>
      </c>
    </row>
    <row r="115" spans="1:8" x14ac:dyDescent="0.25">
      <c r="A115" s="56">
        <v>1</v>
      </c>
      <c r="B115" s="16">
        <v>41</v>
      </c>
      <c r="C115" s="16">
        <v>223</v>
      </c>
      <c r="D115" s="21" t="s">
        <v>200</v>
      </c>
      <c r="E115" s="1" t="s">
        <v>297</v>
      </c>
      <c r="F115" s="85">
        <v>100</v>
      </c>
      <c r="G115" s="85">
        <v>100</v>
      </c>
      <c r="H115" s="85">
        <v>100</v>
      </c>
    </row>
    <row r="116" spans="1:8" x14ac:dyDescent="0.25">
      <c r="A116" s="56">
        <v>1</v>
      </c>
      <c r="B116" s="16">
        <v>41</v>
      </c>
      <c r="C116" s="16">
        <v>223</v>
      </c>
      <c r="D116" s="21" t="s">
        <v>200</v>
      </c>
      <c r="E116" s="1" t="s">
        <v>298</v>
      </c>
      <c r="F116" s="85">
        <v>100</v>
      </c>
      <c r="G116" s="85">
        <v>100</v>
      </c>
      <c r="H116" s="85">
        <v>100</v>
      </c>
    </row>
    <row r="117" spans="1:8" x14ac:dyDescent="0.25">
      <c r="A117" s="56">
        <v>1</v>
      </c>
      <c r="B117" s="16">
        <v>41</v>
      </c>
      <c r="C117" s="16">
        <v>223</v>
      </c>
      <c r="D117" s="21" t="s">
        <v>200</v>
      </c>
      <c r="E117" s="1" t="s">
        <v>299</v>
      </c>
      <c r="F117" s="85">
        <v>2110</v>
      </c>
      <c r="G117" s="85">
        <v>2110</v>
      </c>
      <c r="H117" s="85">
        <v>2110</v>
      </c>
    </row>
    <row r="118" spans="1:8" x14ac:dyDescent="0.25">
      <c r="A118" s="56">
        <v>1</v>
      </c>
      <c r="B118" s="16">
        <v>41</v>
      </c>
      <c r="C118" s="16">
        <v>223</v>
      </c>
      <c r="D118" s="21" t="s">
        <v>200</v>
      </c>
      <c r="E118" s="1" t="s">
        <v>300</v>
      </c>
      <c r="F118" s="85">
        <v>80</v>
      </c>
      <c r="G118" s="85">
        <v>80</v>
      </c>
      <c r="H118" s="85">
        <v>80</v>
      </c>
    </row>
    <row r="119" spans="1:8" x14ac:dyDescent="0.25">
      <c r="A119" s="56">
        <v>1</v>
      </c>
      <c r="B119" s="16">
        <v>41</v>
      </c>
      <c r="C119" s="16">
        <v>223</v>
      </c>
      <c r="D119" s="21" t="s">
        <v>200</v>
      </c>
      <c r="E119" s="1" t="s">
        <v>417</v>
      </c>
      <c r="F119" s="85">
        <v>150</v>
      </c>
      <c r="G119" s="85">
        <v>150</v>
      </c>
      <c r="H119" s="85">
        <v>150</v>
      </c>
    </row>
    <row r="120" spans="1:8" x14ac:dyDescent="0.25">
      <c r="A120" s="56">
        <v>1</v>
      </c>
      <c r="B120" s="16">
        <v>41</v>
      </c>
      <c r="C120" s="16">
        <v>223</v>
      </c>
      <c r="D120" s="21" t="s">
        <v>200</v>
      </c>
      <c r="E120" s="1" t="s">
        <v>428</v>
      </c>
      <c r="F120" s="85">
        <v>70</v>
      </c>
      <c r="G120" s="85">
        <v>70</v>
      </c>
      <c r="H120" s="85">
        <v>70</v>
      </c>
    </row>
    <row r="121" spans="1:8" x14ac:dyDescent="0.25">
      <c r="A121" s="56">
        <v>1</v>
      </c>
      <c r="B121" s="16">
        <v>41</v>
      </c>
      <c r="C121" s="16">
        <v>223</v>
      </c>
      <c r="D121" s="21" t="s">
        <v>200</v>
      </c>
      <c r="E121" s="1" t="s">
        <v>429</v>
      </c>
      <c r="F121" s="85">
        <v>70</v>
      </c>
      <c r="G121" s="85">
        <v>70</v>
      </c>
      <c r="H121" s="85">
        <v>70</v>
      </c>
    </row>
    <row r="122" spans="1:8" x14ac:dyDescent="0.25">
      <c r="A122" s="130">
        <v>1</v>
      </c>
      <c r="B122" s="131">
        <v>41</v>
      </c>
      <c r="C122" s="131">
        <v>223</v>
      </c>
      <c r="D122" s="132" t="s">
        <v>200</v>
      </c>
      <c r="E122" s="1" t="s">
        <v>468</v>
      </c>
      <c r="F122" s="85">
        <v>0</v>
      </c>
      <c r="G122" s="85">
        <v>0</v>
      </c>
      <c r="H122" s="85">
        <v>0</v>
      </c>
    </row>
    <row r="123" spans="1:8" x14ac:dyDescent="0.25">
      <c r="A123" s="56">
        <v>1</v>
      </c>
      <c r="B123" s="16">
        <v>41</v>
      </c>
      <c r="C123" s="16">
        <v>223</v>
      </c>
      <c r="D123" s="21" t="s">
        <v>200</v>
      </c>
      <c r="E123" s="1" t="s">
        <v>301</v>
      </c>
      <c r="F123" s="85">
        <v>250</v>
      </c>
      <c r="G123" s="85">
        <v>250</v>
      </c>
      <c r="H123" s="85">
        <v>250</v>
      </c>
    </row>
    <row r="124" spans="1:8" x14ac:dyDescent="0.25">
      <c r="A124" s="56">
        <v>1</v>
      </c>
      <c r="B124" s="16">
        <v>41</v>
      </c>
      <c r="C124" s="16">
        <v>223</v>
      </c>
      <c r="D124" s="21" t="s">
        <v>200</v>
      </c>
      <c r="E124" s="1" t="s">
        <v>302</v>
      </c>
      <c r="F124" s="85">
        <v>1500</v>
      </c>
      <c r="G124" s="85">
        <v>1500</v>
      </c>
      <c r="H124" s="85">
        <v>1500</v>
      </c>
    </row>
    <row r="125" spans="1:8" x14ac:dyDescent="0.25">
      <c r="A125" s="56">
        <v>1</v>
      </c>
      <c r="B125" s="16">
        <v>41</v>
      </c>
      <c r="C125" s="16">
        <v>223</v>
      </c>
      <c r="D125" s="21" t="s">
        <v>200</v>
      </c>
      <c r="E125" s="1" t="s">
        <v>303</v>
      </c>
      <c r="F125" s="85">
        <v>1000</v>
      </c>
      <c r="G125" s="85">
        <v>1000</v>
      </c>
      <c r="H125" s="85">
        <v>1000</v>
      </c>
    </row>
    <row r="126" spans="1:8" x14ac:dyDescent="0.25">
      <c r="A126" s="56">
        <v>1</v>
      </c>
      <c r="B126" s="16">
        <v>41</v>
      </c>
      <c r="C126" s="16">
        <v>223</v>
      </c>
      <c r="D126" s="21" t="s">
        <v>200</v>
      </c>
      <c r="E126" s="1" t="s">
        <v>304</v>
      </c>
      <c r="F126" s="85">
        <v>100</v>
      </c>
      <c r="G126" s="85">
        <v>100</v>
      </c>
      <c r="H126" s="85">
        <v>100</v>
      </c>
    </row>
    <row r="127" spans="1:8" x14ac:dyDescent="0.25">
      <c r="A127" s="56">
        <v>1</v>
      </c>
      <c r="B127" s="16">
        <v>41</v>
      </c>
      <c r="C127" s="16">
        <v>223</v>
      </c>
      <c r="D127" s="21" t="s">
        <v>200</v>
      </c>
      <c r="E127" s="1" t="s">
        <v>352</v>
      </c>
      <c r="F127" s="85">
        <v>150</v>
      </c>
      <c r="G127" s="85">
        <v>150</v>
      </c>
      <c r="H127" s="85">
        <v>150</v>
      </c>
    </row>
    <row r="128" spans="1:8" x14ac:dyDescent="0.25">
      <c r="A128" s="57"/>
      <c r="B128" s="25"/>
      <c r="C128" s="25"/>
      <c r="D128" s="24"/>
      <c r="E128" s="3"/>
      <c r="F128" s="83">
        <f t="shared" ref="F128" si="4">SUM(F47:F127)</f>
        <v>1181541</v>
      </c>
      <c r="G128" s="83">
        <f t="shared" ref="G128:H128" si="5">SUM(G47:G127)</f>
        <v>1199197</v>
      </c>
      <c r="H128" s="83">
        <f t="shared" si="5"/>
        <v>1276946</v>
      </c>
    </row>
    <row r="129" spans="1:8" x14ac:dyDescent="0.25">
      <c r="A129" s="56">
        <v>1</v>
      </c>
      <c r="B129" s="16">
        <v>45</v>
      </c>
      <c r="C129" s="16">
        <v>312</v>
      </c>
      <c r="D129" s="21" t="s">
        <v>200</v>
      </c>
      <c r="E129" s="1" t="s">
        <v>418</v>
      </c>
      <c r="F129" s="85">
        <v>0</v>
      </c>
      <c r="G129" s="85">
        <v>0</v>
      </c>
      <c r="H129" s="85">
        <v>0</v>
      </c>
    </row>
    <row r="130" spans="1:8" x14ac:dyDescent="0.25">
      <c r="A130" s="56">
        <v>1</v>
      </c>
      <c r="B130" s="16">
        <v>71</v>
      </c>
      <c r="C130" s="16">
        <v>133</v>
      </c>
      <c r="D130" s="21" t="s">
        <v>214</v>
      </c>
      <c r="E130" s="1" t="s">
        <v>514</v>
      </c>
      <c r="F130" s="85"/>
      <c r="G130" s="85"/>
      <c r="H130" s="85"/>
    </row>
    <row r="131" spans="1:8" x14ac:dyDescent="0.25">
      <c r="A131" s="56">
        <v>1</v>
      </c>
      <c r="B131" s="16">
        <v>71</v>
      </c>
      <c r="C131" s="16">
        <v>311</v>
      </c>
      <c r="D131" s="21" t="s">
        <v>310</v>
      </c>
      <c r="E131" s="1" t="s">
        <v>489</v>
      </c>
      <c r="F131" s="85">
        <v>0</v>
      </c>
      <c r="G131" s="85">
        <v>0</v>
      </c>
      <c r="H131" s="85">
        <v>0</v>
      </c>
    </row>
    <row r="132" spans="1:8" x14ac:dyDescent="0.25">
      <c r="A132" s="56">
        <v>1</v>
      </c>
      <c r="B132" s="16">
        <v>71</v>
      </c>
      <c r="C132" s="16">
        <v>312</v>
      </c>
      <c r="D132" s="21" t="s">
        <v>310</v>
      </c>
      <c r="E132" s="1" t="s">
        <v>580</v>
      </c>
      <c r="F132" s="1">
        <v>500</v>
      </c>
      <c r="G132" s="1">
        <v>500</v>
      </c>
      <c r="H132" s="1">
        <v>500</v>
      </c>
    </row>
    <row r="133" spans="1:8" x14ac:dyDescent="0.25">
      <c r="A133" s="56">
        <v>1</v>
      </c>
      <c r="B133" s="16">
        <v>71</v>
      </c>
      <c r="C133" s="16">
        <v>312</v>
      </c>
      <c r="D133" s="21" t="s">
        <v>310</v>
      </c>
      <c r="E133" s="1" t="s">
        <v>549</v>
      </c>
      <c r="F133" s="85">
        <v>0</v>
      </c>
      <c r="G133" s="85">
        <v>0</v>
      </c>
      <c r="H133" s="85">
        <v>0</v>
      </c>
    </row>
    <row r="134" spans="1:8" x14ac:dyDescent="0.25">
      <c r="A134" s="56">
        <v>1</v>
      </c>
      <c r="B134" s="16">
        <v>71</v>
      </c>
      <c r="C134" s="16">
        <v>312</v>
      </c>
      <c r="D134" s="21" t="s">
        <v>200</v>
      </c>
      <c r="E134" s="1" t="s">
        <v>305</v>
      </c>
      <c r="F134" s="85">
        <v>2000</v>
      </c>
      <c r="G134" s="85">
        <v>1000</v>
      </c>
      <c r="H134" s="85">
        <v>1000</v>
      </c>
    </row>
    <row r="135" spans="1:8" x14ac:dyDescent="0.25">
      <c r="A135" s="56">
        <v>1</v>
      </c>
      <c r="B135" s="16">
        <v>71</v>
      </c>
      <c r="C135" s="16">
        <v>312</v>
      </c>
      <c r="D135" s="21" t="s">
        <v>200</v>
      </c>
      <c r="E135" s="1" t="s">
        <v>581</v>
      </c>
      <c r="F135" s="85">
        <v>4000</v>
      </c>
      <c r="G135" s="85">
        <v>4000</v>
      </c>
      <c r="H135" s="85">
        <v>4000</v>
      </c>
    </row>
    <row r="136" spans="1:8" x14ac:dyDescent="0.25">
      <c r="A136" s="56">
        <v>1</v>
      </c>
      <c r="B136" s="16">
        <v>71</v>
      </c>
      <c r="C136" s="16">
        <v>312</v>
      </c>
      <c r="D136" s="21" t="s">
        <v>200</v>
      </c>
      <c r="E136" s="1" t="s">
        <v>481</v>
      </c>
      <c r="F136" s="85">
        <v>0</v>
      </c>
      <c r="G136" s="85">
        <v>0</v>
      </c>
      <c r="H136" s="85">
        <v>0</v>
      </c>
    </row>
    <row r="137" spans="1:8" x14ac:dyDescent="0.25">
      <c r="A137" s="56">
        <v>1</v>
      </c>
      <c r="B137" s="16">
        <v>71</v>
      </c>
      <c r="C137" s="16">
        <v>322</v>
      </c>
      <c r="D137" s="21" t="s">
        <v>310</v>
      </c>
      <c r="E137" s="1" t="s">
        <v>425</v>
      </c>
      <c r="F137" s="85">
        <v>1000</v>
      </c>
      <c r="G137" s="85">
        <v>1000</v>
      </c>
      <c r="H137" s="85">
        <v>1000</v>
      </c>
    </row>
    <row r="138" spans="1:8" x14ac:dyDescent="0.25">
      <c r="A138" s="56">
        <v>1</v>
      </c>
      <c r="B138" s="16" t="s">
        <v>550</v>
      </c>
      <c r="C138" s="16">
        <v>223</v>
      </c>
      <c r="D138" s="21" t="s">
        <v>202</v>
      </c>
      <c r="E138" s="1" t="s">
        <v>551</v>
      </c>
      <c r="F138" s="85">
        <v>0</v>
      </c>
      <c r="G138" s="85">
        <v>0</v>
      </c>
      <c r="H138" s="85">
        <v>0</v>
      </c>
    </row>
    <row r="139" spans="1:8" x14ac:dyDescent="0.25">
      <c r="A139" s="57"/>
      <c r="B139" s="25"/>
      <c r="C139" s="25"/>
      <c r="D139" s="24"/>
      <c r="E139" s="3" t="s">
        <v>311</v>
      </c>
      <c r="F139" s="83">
        <f>SUM(F129:F138)</f>
        <v>7500</v>
      </c>
      <c r="G139" s="83">
        <f>SUM(G129:G138)</f>
        <v>6500</v>
      </c>
      <c r="H139" s="83">
        <f>SUM(H129:H138)</f>
        <v>6500</v>
      </c>
    </row>
    <row r="140" spans="1:8" x14ac:dyDescent="0.25">
      <c r="A140" s="56">
        <v>2</v>
      </c>
      <c r="B140" s="16">
        <v>111</v>
      </c>
      <c r="C140" s="16">
        <v>322</v>
      </c>
      <c r="D140" s="21" t="s">
        <v>200</v>
      </c>
      <c r="E140" s="1" t="s">
        <v>591</v>
      </c>
      <c r="F140" s="85">
        <v>0</v>
      </c>
      <c r="G140" s="85">
        <v>360000</v>
      </c>
      <c r="H140" s="85">
        <v>0</v>
      </c>
    </row>
    <row r="141" spans="1:8" x14ac:dyDescent="0.25">
      <c r="A141" s="56">
        <v>2</v>
      </c>
      <c r="B141" s="16">
        <v>111</v>
      </c>
      <c r="C141" s="16">
        <v>322</v>
      </c>
      <c r="D141" s="21" t="s">
        <v>200</v>
      </c>
      <c r="E141" s="1" t="s">
        <v>500</v>
      </c>
      <c r="F141" s="85">
        <v>0</v>
      </c>
      <c r="G141" s="85">
        <v>0</v>
      </c>
      <c r="H141" s="85">
        <v>0</v>
      </c>
    </row>
    <row r="142" spans="1:8" x14ac:dyDescent="0.25">
      <c r="A142" s="56">
        <v>2</v>
      </c>
      <c r="B142" s="16" t="s">
        <v>368</v>
      </c>
      <c r="C142" s="16">
        <v>322</v>
      </c>
      <c r="D142" s="21" t="s">
        <v>200</v>
      </c>
      <c r="E142" s="1" t="s">
        <v>543</v>
      </c>
      <c r="F142" s="85">
        <v>0</v>
      </c>
      <c r="G142" s="85">
        <v>0</v>
      </c>
      <c r="H142" s="85">
        <v>0</v>
      </c>
    </row>
    <row r="143" spans="1:8" x14ac:dyDescent="0.25">
      <c r="A143" s="56">
        <v>2</v>
      </c>
      <c r="B143" s="16" t="s">
        <v>369</v>
      </c>
      <c r="C143" s="16">
        <v>322</v>
      </c>
      <c r="D143" s="21" t="s">
        <v>200</v>
      </c>
      <c r="E143" s="1" t="s">
        <v>501</v>
      </c>
      <c r="F143" s="85">
        <v>0</v>
      </c>
      <c r="G143" s="85">
        <v>0</v>
      </c>
      <c r="H143" s="85">
        <v>0</v>
      </c>
    </row>
    <row r="144" spans="1:8" x14ac:dyDescent="0.25">
      <c r="A144" s="56">
        <v>2</v>
      </c>
      <c r="B144" s="16">
        <v>71</v>
      </c>
      <c r="C144" s="16">
        <v>322</v>
      </c>
      <c r="D144" s="21" t="s">
        <v>210</v>
      </c>
      <c r="E144" s="1" t="s">
        <v>517</v>
      </c>
      <c r="F144" s="85"/>
      <c r="G144" s="85"/>
      <c r="H144" s="85"/>
    </row>
    <row r="145" spans="1:8" x14ac:dyDescent="0.25">
      <c r="A145" s="56">
        <v>2</v>
      </c>
      <c r="B145" s="16">
        <v>111</v>
      </c>
      <c r="C145" s="16">
        <v>322</v>
      </c>
      <c r="D145" s="21" t="s">
        <v>200</v>
      </c>
      <c r="E145" s="1" t="s">
        <v>516</v>
      </c>
      <c r="F145" s="85"/>
      <c r="G145" s="85"/>
      <c r="H145" s="85"/>
    </row>
    <row r="146" spans="1:8" x14ac:dyDescent="0.25">
      <c r="A146" s="56">
        <v>2</v>
      </c>
      <c r="B146" s="16">
        <v>111</v>
      </c>
      <c r="C146" s="16">
        <v>322</v>
      </c>
      <c r="D146" s="21" t="s">
        <v>200</v>
      </c>
      <c r="E146" s="1" t="s">
        <v>544</v>
      </c>
      <c r="F146" s="85"/>
      <c r="G146" s="85"/>
      <c r="H146" s="85"/>
    </row>
    <row r="147" spans="1:8" x14ac:dyDescent="0.25">
      <c r="A147" s="56">
        <v>2</v>
      </c>
      <c r="B147" s="16">
        <v>111</v>
      </c>
      <c r="C147" s="16">
        <v>322</v>
      </c>
      <c r="D147" s="21" t="s">
        <v>200</v>
      </c>
      <c r="E147" s="1" t="s">
        <v>545</v>
      </c>
      <c r="F147" s="85"/>
      <c r="G147" s="85"/>
      <c r="H147" s="85"/>
    </row>
    <row r="148" spans="1:8" x14ac:dyDescent="0.25">
      <c r="A148" s="56">
        <v>2</v>
      </c>
      <c r="B148" s="16">
        <v>71</v>
      </c>
      <c r="C148" s="16">
        <v>322</v>
      </c>
      <c r="D148" s="21" t="s">
        <v>210</v>
      </c>
      <c r="E148" s="1" t="s">
        <v>509</v>
      </c>
      <c r="F148" s="85">
        <v>0</v>
      </c>
      <c r="G148" s="85">
        <v>0</v>
      </c>
      <c r="H148" s="85">
        <v>0</v>
      </c>
    </row>
    <row r="149" spans="1:8" x14ac:dyDescent="0.25">
      <c r="A149" s="56">
        <v>2</v>
      </c>
      <c r="B149" s="16">
        <v>71</v>
      </c>
      <c r="C149" s="16">
        <v>322</v>
      </c>
      <c r="D149" s="21" t="s">
        <v>447</v>
      </c>
      <c r="E149" s="1" t="s">
        <v>510</v>
      </c>
      <c r="F149" s="86"/>
      <c r="G149" s="86"/>
      <c r="H149" s="86"/>
    </row>
    <row r="150" spans="1:8" x14ac:dyDescent="0.25">
      <c r="A150" s="56">
        <v>2</v>
      </c>
      <c r="B150" s="16">
        <v>111</v>
      </c>
      <c r="C150" s="16">
        <v>322</v>
      </c>
      <c r="D150" s="21" t="s">
        <v>200</v>
      </c>
      <c r="E150" s="1" t="s">
        <v>483</v>
      </c>
      <c r="F150" s="85"/>
      <c r="G150" s="85"/>
      <c r="H150" s="85"/>
    </row>
    <row r="151" spans="1:8" x14ac:dyDescent="0.25">
      <c r="A151" s="56">
        <v>2</v>
      </c>
      <c r="B151" s="16" t="s">
        <v>552</v>
      </c>
      <c r="C151" s="16">
        <v>322</v>
      </c>
      <c r="D151" s="21" t="s">
        <v>200</v>
      </c>
      <c r="E151" s="1" t="s">
        <v>553</v>
      </c>
      <c r="F151" s="85">
        <v>0</v>
      </c>
      <c r="G151" s="85">
        <v>0</v>
      </c>
      <c r="H151" s="85">
        <v>0</v>
      </c>
    </row>
    <row r="152" spans="1:8" x14ac:dyDescent="0.25">
      <c r="A152" s="56">
        <v>2</v>
      </c>
      <c r="B152" s="16" t="s">
        <v>552</v>
      </c>
      <c r="C152" s="16">
        <v>322</v>
      </c>
      <c r="D152" s="21" t="s">
        <v>200</v>
      </c>
      <c r="E152" s="1" t="s">
        <v>554</v>
      </c>
      <c r="F152" s="85">
        <v>0</v>
      </c>
      <c r="G152" s="85">
        <v>0</v>
      </c>
      <c r="H152" s="85">
        <v>0</v>
      </c>
    </row>
    <row r="153" spans="1:8" x14ac:dyDescent="0.25">
      <c r="A153" s="56">
        <v>2</v>
      </c>
      <c r="B153" s="16">
        <v>43</v>
      </c>
      <c r="C153" s="16">
        <v>322</v>
      </c>
      <c r="D153" s="21" t="s">
        <v>200</v>
      </c>
      <c r="E153" s="1" t="s">
        <v>434</v>
      </c>
      <c r="F153" s="85">
        <v>250000</v>
      </c>
      <c r="G153" s="85">
        <v>0</v>
      </c>
      <c r="H153" s="85">
        <v>0</v>
      </c>
    </row>
    <row r="154" spans="1:8" x14ac:dyDescent="0.25">
      <c r="A154" s="94"/>
      <c r="B154" s="95"/>
      <c r="C154" s="95"/>
      <c r="D154" s="96"/>
      <c r="E154" s="93" t="s">
        <v>318</v>
      </c>
      <c r="F154" s="97">
        <f>SUM(F140:F153)</f>
        <v>250000</v>
      </c>
      <c r="G154" s="97">
        <f>SUM(G140:G153)</f>
        <v>360000</v>
      </c>
      <c r="H154" s="97">
        <f>SUM(H140:H153)</f>
        <v>0</v>
      </c>
    </row>
    <row r="155" spans="1:8" x14ac:dyDescent="0.25">
      <c r="A155" s="87">
        <v>3</v>
      </c>
      <c r="B155" s="88"/>
      <c r="C155" s="88">
        <v>292</v>
      </c>
      <c r="D155" s="89" t="s">
        <v>216</v>
      </c>
      <c r="E155" s="90" t="s">
        <v>306</v>
      </c>
      <c r="F155" s="85">
        <v>0</v>
      </c>
      <c r="G155" s="85">
        <v>0</v>
      </c>
      <c r="H155" s="85">
        <v>0</v>
      </c>
    </row>
    <row r="156" spans="1:8" x14ac:dyDescent="0.25">
      <c r="A156" s="87">
        <v>3</v>
      </c>
      <c r="B156" s="88" t="s">
        <v>515</v>
      </c>
      <c r="C156" s="88">
        <v>453</v>
      </c>
      <c r="D156" s="89" t="s">
        <v>200</v>
      </c>
      <c r="E156" s="90" t="s">
        <v>518</v>
      </c>
      <c r="F156" s="85">
        <v>0</v>
      </c>
      <c r="G156" s="85">
        <v>0</v>
      </c>
      <c r="H156" s="85">
        <v>0</v>
      </c>
    </row>
    <row r="157" spans="1:8" x14ac:dyDescent="0.25">
      <c r="A157" s="56">
        <v>3</v>
      </c>
      <c r="B157" s="16">
        <v>46</v>
      </c>
      <c r="C157" s="16">
        <v>454</v>
      </c>
      <c r="D157" s="21" t="s">
        <v>200</v>
      </c>
      <c r="E157" s="1" t="s">
        <v>484</v>
      </c>
      <c r="F157" s="85">
        <v>0</v>
      </c>
      <c r="G157" s="85">
        <v>0</v>
      </c>
      <c r="H157" s="85">
        <v>0</v>
      </c>
    </row>
    <row r="158" spans="1:8" x14ac:dyDescent="0.25">
      <c r="A158" s="56">
        <v>3</v>
      </c>
      <c r="B158" s="16">
        <v>51</v>
      </c>
      <c r="C158" s="16">
        <v>513</v>
      </c>
      <c r="D158" s="21" t="s">
        <v>200</v>
      </c>
      <c r="E158" s="1" t="s">
        <v>380</v>
      </c>
      <c r="F158" s="85">
        <v>0</v>
      </c>
      <c r="G158" s="85">
        <v>0</v>
      </c>
      <c r="H158" s="85">
        <v>0</v>
      </c>
    </row>
    <row r="159" spans="1:8" x14ac:dyDescent="0.25">
      <c r="A159" s="56">
        <v>3</v>
      </c>
      <c r="B159" s="16">
        <v>71</v>
      </c>
      <c r="C159" s="16">
        <v>453</v>
      </c>
      <c r="D159" s="21"/>
      <c r="E159" s="1" t="s">
        <v>307</v>
      </c>
      <c r="F159" s="85">
        <v>0</v>
      </c>
      <c r="G159" s="85">
        <v>0</v>
      </c>
      <c r="H159" s="85">
        <v>0</v>
      </c>
    </row>
    <row r="160" spans="1:8" x14ac:dyDescent="0.25">
      <c r="A160" s="56">
        <v>3</v>
      </c>
      <c r="B160" s="16">
        <v>71</v>
      </c>
      <c r="C160" s="16">
        <v>453</v>
      </c>
      <c r="D160" s="21"/>
      <c r="E160" s="1" t="s">
        <v>308</v>
      </c>
      <c r="F160" s="85">
        <v>0</v>
      </c>
      <c r="G160" s="85">
        <v>0</v>
      </c>
      <c r="H160" s="85">
        <v>0</v>
      </c>
    </row>
    <row r="161" spans="1:8" x14ac:dyDescent="0.25">
      <c r="A161" s="57"/>
      <c r="B161" s="25"/>
      <c r="C161" s="25"/>
      <c r="D161" s="24"/>
      <c r="E161" s="3" t="s">
        <v>316</v>
      </c>
      <c r="F161" s="83">
        <f t="shared" ref="F161" si="6">SUM(F155:F160)</f>
        <v>0</v>
      </c>
      <c r="G161" s="83">
        <f t="shared" ref="G161:H161" si="7">SUM(G155:G160)</f>
        <v>0</v>
      </c>
      <c r="H161" s="83">
        <f t="shared" si="7"/>
        <v>0</v>
      </c>
    </row>
    <row r="162" spans="1:8" x14ac:dyDescent="0.25">
      <c r="A162" s="57"/>
      <c r="B162" s="25"/>
      <c r="C162" s="25"/>
      <c r="D162" s="24"/>
      <c r="E162" s="3"/>
      <c r="F162" s="83"/>
      <c r="G162" s="83"/>
      <c r="H162" s="83"/>
    </row>
    <row r="163" spans="1:8" x14ac:dyDescent="0.25">
      <c r="A163" s="58"/>
      <c r="B163" s="26"/>
      <c r="C163" s="26"/>
      <c r="D163" s="27"/>
      <c r="E163" s="12"/>
      <c r="F163" s="85"/>
      <c r="G163" s="85"/>
      <c r="H163" s="85"/>
    </row>
    <row r="164" spans="1:8" x14ac:dyDescent="0.25">
      <c r="A164" s="58"/>
      <c r="B164" s="26"/>
      <c r="C164" s="26"/>
      <c r="D164" s="27"/>
      <c r="E164" s="12" t="s">
        <v>317</v>
      </c>
      <c r="F164" s="170">
        <f>F128+F139</f>
        <v>1189041</v>
      </c>
      <c r="G164" s="170">
        <f>G128+G139</f>
        <v>1205697</v>
      </c>
      <c r="H164" s="170">
        <f>H128+H139</f>
        <v>1283446</v>
      </c>
    </row>
    <row r="165" spans="1:8" x14ac:dyDescent="0.25">
      <c r="A165" s="58"/>
      <c r="B165" s="26"/>
      <c r="C165" s="26"/>
      <c r="D165" s="27"/>
      <c r="E165" s="12" t="s">
        <v>315</v>
      </c>
      <c r="F165" s="170">
        <f>F46</f>
        <v>775352</v>
      </c>
      <c r="G165" s="170">
        <f>G46</f>
        <v>773352</v>
      </c>
      <c r="H165" s="170">
        <f>H46</f>
        <v>775352</v>
      </c>
    </row>
    <row r="166" spans="1:8" x14ac:dyDescent="0.25">
      <c r="A166" s="58"/>
      <c r="B166" s="26"/>
      <c r="C166" s="26"/>
      <c r="D166" s="27"/>
      <c r="E166" s="12" t="s">
        <v>318</v>
      </c>
      <c r="F166" s="170">
        <f t="shared" ref="F166" si="8">F154</f>
        <v>250000</v>
      </c>
      <c r="G166" s="170">
        <f t="shared" ref="G166:H166" si="9">G154</f>
        <v>360000</v>
      </c>
      <c r="H166" s="170">
        <f t="shared" si="9"/>
        <v>0</v>
      </c>
    </row>
    <row r="167" spans="1:8" ht="24.75" customHeight="1" x14ac:dyDescent="0.25">
      <c r="A167" s="58"/>
      <c r="B167" s="26"/>
      <c r="C167" s="26"/>
      <c r="D167" s="27"/>
      <c r="E167" s="12" t="s">
        <v>412</v>
      </c>
      <c r="F167" s="170">
        <f t="shared" ref="F167" si="10">F161</f>
        <v>0</v>
      </c>
      <c r="G167" s="170">
        <f t="shared" ref="G167:H167" si="11">G161</f>
        <v>0</v>
      </c>
      <c r="H167" s="170">
        <f t="shared" si="11"/>
        <v>0</v>
      </c>
    </row>
    <row r="168" spans="1:8" x14ac:dyDescent="0.25">
      <c r="A168" s="56"/>
      <c r="B168" s="16"/>
      <c r="C168" s="16"/>
      <c r="D168" s="21"/>
      <c r="E168" s="1" t="s">
        <v>312</v>
      </c>
      <c r="F168" s="171">
        <f t="shared" ref="F168" si="12">SUM(F164:F167)</f>
        <v>2214393</v>
      </c>
      <c r="G168" s="171">
        <f t="shared" ref="G168:H168" si="13">SUM(G164:G167)</f>
        <v>2339049</v>
      </c>
      <c r="H168" s="171">
        <f t="shared" si="13"/>
        <v>2058798</v>
      </c>
    </row>
    <row r="169" spans="1:8" ht="29.25" customHeight="1" thickBot="1" x14ac:dyDescent="0.3">
      <c r="A169" s="59"/>
      <c r="B169" s="28"/>
      <c r="C169" s="28"/>
      <c r="D169" s="29"/>
      <c r="E169" s="30" t="s">
        <v>313</v>
      </c>
      <c r="F169" s="172">
        <v>24440</v>
      </c>
      <c r="G169" s="172">
        <v>24440</v>
      </c>
      <c r="H169" s="172">
        <v>24440</v>
      </c>
    </row>
    <row r="170" spans="1:8" ht="15.75" thickBot="1" x14ac:dyDescent="0.3">
      <c r="A170" s="15"/>
      <c r="B170" s="18"/>
      <c r="C170" s="18"/>
      <c r="D170" s="31"/>
      <c r="E170" s="50" t="s">
        <v>312</v>
      </c>
      <c r="F170" s="173">
        <f t="shared" ref="F170" si="14">SUM(F168:F169)</f>
        <v>2238833</v>
      </c>
      <c r="G170" s="173">
        <f t="shared" ref="G170:H170" si="15">SUM(G168:G169)</f>
        <v>2363489</v>
      </c>
      <c r="H170" s="173">
        <f t="shared" si="15"/>
        <v>2083238</v>
      </c>
    </row>
    <row r="173" spans="1:8" x14ac:dyDescent="0.25">
      <c r="C173" s="51"/>
      <c r="D173" s="52"/>
      <c r="E173" s="14"/>
      <c r="F173" s="135" t="s">
        <v>331</v>
      </c>
      <c r="G173" s="100">
        <v>45274</v>
      </c>
      <c r="H173" s="135"/>
    </row>
    <row r="174" spans="1:8" x14ac:dyDescent="0.25">
      <c r="C174" s="51"/>
      <c r="D174" s="52"/>
      <c r="E174" s="14"/>
      <c r="F174" s="135" t="s">
        <v>332</v>
      </c>
      <c r="G174" s="100">
        <v>45291</v>
      </c>
      <c r="H174" s="135"/>
    </row>
    <row r="175" spans="1:8" x14ac:dyDescent="0.25">
      <c r="C175"/>
      <c r="D175"/>
      <c r="E175" s="14"/>
      <c r="F175" s="136"/>
      <c r="G175" s="136"/>
      <c r="H175" s="136"/>
    </row>
    <row r="176" spans="1:8" x14ac:dyDescent="0.25">
      <c r="A176" s="54"/>
      <c r="C176"/>
      <c r="D176"/>
      <c r="E176" s="54"/>
      <c r="F176" s="136"/>
      <c r="G176" s="136"/>
      <c r="H176" s="136"/>
    </row>
    <row r="177" spans="1:5" x14ac:dyDescent="0.25">
      <c r="A177" s="54" t="s">
        <v>592</v>
      </c>
      <c r="C177" s="112"/>
      <c r="D177" s="113"/>
      <c r="E177" s="114"/>
    </row>
    <row r="178" spans="1:5" x14ac:dyDescent="0.25">
      <c r="C178" s="51"/>
      <c r="D178" s="52"/>
      <c r="E178" s="53"/>
    </row>
  </sheetData>
  <phoneticPr fontId="5" type="noConversion"/>
  <printOptions verticalCentered="1"/>
  <pageMargins left="0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Sumár</vt:lpstr>
      <vt:lpstr>výdavky</vt:lpstr>
      <vt:lpstr>príjmy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2014-11-14T10:37:53Z</cp:lastPrinted>
  <dcterms:created xsi:type="dcterms:W3CDTF">2006-09-16T00:00:00Z</dcterms:created>
  <dcterms:modified xsi:type="dcterms:W3CDTF">2024-01-03T08:10:43Z</dcterms:modified>
</cp:coreProperties>
</file>